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5461" windowWidth="11355" windowHeight="844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<sst xmlns="http://schemas.openxmlformats.org/spreadsheetml/2006/main" count="90" uniqueCount="47">
  <si>
    <t>Poço aberto</t>
  </si>
  <si>
    <t xml:space="preserve">Fase </t>
  </si>
  <si>
    <t>Diâmetro</t>
  </si>
  <si>
    <t>I</t>
  </si>
  <si>
    <t>II</t>
  </si>
  <si>
    <t>III</t>
  </si>
  <si>
    <t>IV</t>
  </si>
  <si>
    <t>FLUIDO DE PERFURAÇÃO SINTÉTICO</t>
  </si>
  <si>
    <t>Fabricada</t>
  </si>
  <si>
    <t>Perdida</t>
  </si>
  <si>
    <t>Recebida</t>
  </si>
  <si>
    <t>Descartada</t>
  </si>
  <si>
    <t>Aderida ao cascalho</t>
  </si>
  <si>
    <t>Formação</t>
  </si>
  <si>
    <t>Superfície</t>
  </si>
  <si>
    <t>Fase anterior</t>
  </si>
  <si>
    <t>Tanque de embarcação</t>
  </si>
  <si>
    <t>Mar</t>
  </si>
  <si>
    <t>Embarcação</t>
  </si>
  <si>
    <t>%</t>
  </si>
  <si>
    <t>-</t>
  </si>
  <si>
    <t>VOLUMETRIA DE CASCALHO</t>
  </si>
  <si>
    <t>Profundidade em relação ao nível do mar (m)</t>
  </si>
  <si>
    <t>Volume do riser (LA*Capacidade/6,29) m3</t>
  </si>
  <si>
    <t>inicial</t>
  </si>
  <si>
    <t>final</t>
  </si>
  <si>
    <t>RISER bbl/m</t>
  </si>
  <si>
    <t>FLUIDO DE PERFURAÇÃO AQUOSO</t>
  </si>
  <si>
    <t>Extensão da fase (m)</t>
  </si>
  <si>
    <t>Capacidade NOMINAL (m3/m)</t>
  </si>
  <si>
    <t>Volume de fluido por fase (m³)</t>
  </si>
  <si>
    <t>Volumetria estimada (m³)</t>
  </si>
  <si>
    <t>(m3)</t>
  </si>
  <si>
    <t>Aderido ao cascalho</t>
  </si>
  <si>
    <t>OBS: PREENCHER SOMENTE OS CAMPOS EM AMARELO</t>
  </si>
  <si>
    <t>VOLUMETRIAS DE POÇO ABERTO</t>
  </si>
  <si>
    <t>Diâmetro da broca (")</t>
  </si>
  <si>
    <t>Volume de cascalho descartado (m³)</t>
  </si>
  <si>
    <t>Diâmetro do furo com fator de alargamento (")</t>
  </si>
  <si>
    <t>Volume de cascalho gerado 
(m³)</t>
  </si>
  <si>
    <t>Inclinação 
(º)</t>
  </si>
  <si>
    <t>Fase</t>
  </si>
  <si>
    <t>I / Convencional</t>
  </si>
  <si>
    <t>Fase/ Fluido</t>
  </si>
  <si>
    <t>Extensão da fase 
(m)</t>
  </si>
  <si>
    <t>Volumetria NOMINAL estimada (m³)</t>
  </si>
  <si>
    <t>Volume de cascalho descartado com fator de empolamento (m3)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</si>
</sst>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"/>
    <numFmt numFmtId="183" formatCode="0.0"/>
    <numFmt numFmtId="184" formatCode="0.0000"/>
  </numFmts>
  <fonts count="40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" fontId="1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33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" fontId="1" fillId="35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35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" fontId="1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="85" zoomScaleNormal="85" zoomScalePageLayoutView="0" workbookViewId="0" topLeftCell="A1">
      <selection activeCell="G1" sqref="G1"/>
    </sheetView>
  </sheetViews>
  <sheetFormatPr defaultColWidth="8.8515625" defaultRowHeight="12.75"/>
  <cols>
    <col min="1" max="1" width="19.7109375" style="3" customWidth="1"/>
    <col min="2" max="2" width="16.57421875" style="3" customWidth="1"/>
    <col min="3" max="4" width="11.140625" style="3" customWidth="1"/>
    <col min="5" max="6" width="10.7109375" style="3" customWidth="1"/>
    <col min="7" max="8" width="16.7109375" style="3" customWidth="1"/>
    <col min="9" max="9" width="14.28125" style="3" customWidth="1"/>
    <col min="10" max="10" width="14.00390625" style="3" customWidth="1"/>
    <col min="11" max="11" width="14.7109375" style="3" customWidth="1"/>
    <col min="12" max="12" width="12.7109375" style="3" customWidth="1"/>
    <col min="13" max="13" width="11.7109375" style="3" customWidth="1"/>
    <col min="14" max="14" width="15.00390625" style="3" customWidth="1"/>
    <col min="15" max="15" width="12.7109375" style="3" customWidth="1"/>
    <col min="16" max="16384" width="8.8515625" style="3" customWidth="1"/>
  </cols>
  <sheetData>
    <row r="1" spans="1:16" ht="24" customHeight="1">
      <c r="A1" s="20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0.25" customHeight="1">
      <c r="A2" s="55" t="s">
        <v>0</v>
      </c>
      <c r="B2" s="55"/>
      <c r="C2" s="55"/>
      <c r="D2" s="55"/>
      <c r="E2" s="55"/>
      <c r="F2" s="55"/>
      <c r="G2" s="55"/>
      <c r="H2" s="55"/>
      <c r="I2" s="56"/>
      <c r="J2" s="56"/>
      <c r="K2" s="56"/>
      <c r="L2" s="56"/>
      <c r="M2" s="1"/>
      <c r="N2" s="1"/>
      <c r="O2" s="1"/>
      <c r="P2" s="1"/>
    </row>
    <row r="3" spans="1:16" ht="63.75" customHeight="1">
      <c r="A3" s="48" t="s">
        <v>1</v>
      </c>
      <c r="B3" s="48" t="s">
        <v>2</v>
      </c>
      <c r="C3" s="48" t="s">
        <v>22</v>
      </c>
      <c r="D3" s="48"/>
      <c r="E3" s="48" t="s">
        <v>44</v>
      </c>
      <c r="F3" s="48"/>
      <c r="G3" s="48" t="s">
        <v>29</v>
      </c>
      <c r="H3" s="48" t="s">
        <v>45</v>
      </c>
      <c r="I3" s="54"/>
      <c r="J3" s="54"/>
      <c r="K3" s="54"/>
      <c r="L3" s="54"/>
      <c r="M3" s="1"/>
      <c r="N3" s="1"/>
      <c r="O3" s="1"/>
      <c r="P3" s="1"/>
    </row>
    <row r="4" spans="1:16" ht="22.5" customHeight="1">
      <c r="A4" s="48"/>
      <c r="B4" s="48"/>
      <c r="C4" s="25" t="s">
        <v>24</v>
      </c>
      <c r="D4" s="25" t="s">
        <v>25</v>
      </c>
      <c r="E4" s="48"/>
      <c r="F4" s="48"/>
      <c r="G4" s="48"/>
      <c r="H4" s="48"/>
      <c r="I4" s="54"/>
      <c r="J4" s="54"/>
      <c r="K4" s="54"/>
      <c r="L4" s="54"/>
      <c r="M4" s="1"/>
      <c r="N4" s="1"/>
      <c r="O4" s="1"/>
      <c r="P4" s="1"/>
    </row>
    <row r="5" spans="1:16" s="24" customFormat="1" ht="23.25" customHeight="1">
      <c r="A5" s="25" t="s">
        <v>3</v>
      </c>
      <c r="B5" s="37">
        <v>8.5</v>
      </c>
      <c r="C5" s="37">
        <v>1608</v>
      </c>
      <c r="D5" s="37">
        <v>2394</v>
      </c>
      <c r="E5" s="48">
        <f>D5-C5</f>
        <v>786</v>
      </c>
      <c r="F5" s="48"/>
      <c r="G5" s="27">
        <f>B5*B5*0.003187/6.29</f>
        <v>0.03660743243243243</v>
      </c>
      <c r="H5" s="28">
        <f>E5*G5</f>
        <v>28.773441891891892</v>
      </c>
      <c r="I5" s="6"/>
      <c r="J5" s="6"/>
      <c r="K5" s="6"/>
      <c r="L5" s="6"/>
      <c r="M5" s="9"/>
      <c r="N5" s="9"/>
      <c r="O5" s="9"/>
      <c r="P5" s="9"/>
    </row>
    <row r="6" spans="1:16" s="24" customFormat="1" ht="23.25" customHeight="1">
      <c r="A6" s="25"/>
      <c r="B6" s="37"/>
      <c r="C6" s="37"/>
      <c r="D6" s="37"/>
      <c r="E6" s="48"/>
      <c r="F6" s="48"/>
      <c r="G6" s="27"/>
      <c r="H6" s="28"/>
      <c r="I6" s="6"/>
      <c r="J6" s="6"/>
      <c r="K6" s="6"/>
      <c r="L6" s="6"/>
      <c r="M6" s="9"/>
      <c r="N6" s="9"/>
      <c r="O6" s="9"/>
      <c r="P6" s="9"/>
    </row>
    <row r="7" spans="1:16" s="24" customFormat="1" ht="23.25" customHeight="1">
      <c r="A7" s="25"/>
      <c r="B7" s="37"/>
      <c r="C7" s="37"/>
      <c r="D7" s="37"/>
      <c r="E7" s="48"/>
      <c r="F7" s="48"/>
      <c r="G7" s="27"/>
      <c r="H7" s="28"/>
      <c r="I7" s="6"/>
      <c r="J7" s="6"/>
      <c r="K7" s="6"/>
      <c r="L7" s="6"/>
      <c r="M7" s="9"/>
      <c r="N7" s="9"/>
      <c r="O7" s="9"/>
      <c r="P7" s="9"/>
    </row>
    <row r="8" spans="1:16" s="24" customFormat="1" ht="23.25" customHeight="1">
      <c r="A8" s="25"/>
      <c r="B8" s="37"/>
      <c r="C8" s="37"/>
      <c r="D8" s="37"/>
      <c r="E8" s="48"/>
      <c r="F8" s="48"/>
      <c r="G8" s="27"/>
      <c r="H8" s="28"/>
      <c r="I8" s="6"/>
      <c r="J8" s="6"/>
      <c r="K8" s="6"/>
      <c r="L8" s="6"/>
      <c r="M8" s="9"/>
      <c r="N8" s="9"/>
      <c r="O8" s="9"/>
      <c r="P8" s="9"/>
    </row>
    <row r="9" spans="1:16" s="24" customFormat="1" ht="23.25" customHeight="1">
      <c r="A9" s="25"/>
      <c r="B9" s="39"/>
      <c r="C9" s="39"/>
      <c r="D9" s="39"/>
      <c r="E9" s="48"/>
      <c r="F9" s="48"/>
      <c r="G9" s="27"/>
      <c r="H9" s="28"/>
      <c r="I9" s="6"/>
      <c r="J9" s="6"/>
      <c r="K9" s="6"/>
      <c r="L9" s="6"/>
      <c r="M9" s="9"/>
      <c r="N9" s="9"/>
      <c r="O9" s="9"/>
      <c r="P9" s="9"/>
    </row>
    <row r="10" spans="1:16" ht="15">
      <c r="A10" s="17"/>
      <c r="H10" s="18"/>
      <c r="J10" s="17"/>
      <c r="K10" s="17"/>
      <c r="L10" s="17"/>
      <c r="M10" s="1"/>
      <c r="N10" s="1"/>
      <c r="O10" s="1"/>
      <c r="P10" s="1"/>
    </row>
    <row r="11" spans="1:16" ht="34.5" customHeight="1" hidden="1" thickBot="1">
      <c r="A11" s="59" t="s">
        <v>34</v>
      </c>
      <c r="B11" s="60"/>
      <c r="H11" s="18"/>
      <c r="J11" s="17"/>
      <c r="K11" s="17"/>
      <c r="L11" s="17"/>
      <c r="M11" s="1"/>
      <c r="N11" s="1"/>
      <c r="O11" s="1"/>
      <c r="P11" s="1"/>
    </row>
    <row r="12" spans="1:16" ht="16.5" hidden="1" thickBot="1">
      <c r="A12" s="2"/>
      <c r="B12" s="4"/>
      <c r="J12" s="16"/>
      <c r="K12" s="17"/>
      <c r="L12" s="17"/>
      <c r="M12" s="1"/>
      <c r="N12" s="1"/>
      <c r="O12" s="1"/>
      <c r="P12" s="1"/>
    </row>
    <row r="13" spans="1:16" ht="15.75" hidden="1">
      <c r="A13" s="2"/>
      <c r="B13" s="4"/>
      <c r="J13" s="17"/>
      <c r="K13" s="17"/>
      <c r="L13" s="17"/>
      <c r="M13" s="1"/>
      <c r="N13" s="1"/>
      <c r="O13" s="1"/>
      <c r="P13" s="1"/>
    </row>
    <row r="14" spans="1:16" ht="15.75" hidden="1">
      <c r="A14" s="2"/>
      <c r="B14" s="4"/>
      <c r="J14" s="17"/>
      <c r="K14" s="17"/>
      <c r="L14" s="17"/>
      <c r="M14" s="1"/>
      <c r="N14" s="1"/>
      <c r="O14" s="1"/>
      <c r="P14" s="1"/>
    </row>
    <row r="15" spans="1:16" ht="15.75" hidden="1">
      <c r="A15" s="2"/>
      <c r="B15" s="4"/>
      <c r="J15" s="17"/>
      <c r="K15" s="17"/>
      <c r="L15" s="17"/>
      <c r="M15" s="1"/>
      <c r="N15" s="1"/>
      <c r="O15" s="1"/>
      <c r="P15" s="1"/>
    </row>
    <row r="16" spans="1:16" ht="15.75">
      <c r="A16" s="19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21" customHeight="1">
      <c r="A17" s="20" t="s">
        <v>21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66" customHeight="1">
      <c r="A18" s="48" t="s">
        <v>41</v>
      </c>
      <c r="B18" s="48" t="s">
        <v>2</v>
      </c>
      <c r="C18" s="48" t="s">
        <v>22</v>
      </c>
      <c r="D18" s="48"/>
      <c r="E18" s="48" t="s">
        <v>44</v>
      </c>
      <c r="F18" s="48"/>
      <c r="G18" s="48" t="s">
        <v>40</v>
      </c>
      <c r="H18" s="48" t="s">
        <v>36</v>
      </c>
      <c r="I18" s="48" t="s">
        <v>38</v>
      </c>
      <c r="J18" s="48" t="s">
        <v>39</v>
      </c>
      <c r="K18" s="48" t="s">
        <v>46</v>
      </c>
      <c r="L18" s="48" t="s">
        <v>37</v>
      </c>
      <c r="M18" s="1"/>
      <c r="N18" s="1"/>
      <c r="O18" s="1"/>
      <c r="P18" s="1"/>
    </row>
    <row r="19" spans="1:16" ht="25.5" customHeight="1">
      <c r="A19" s="48"/>
      <c r="B19" s="48"/>
      <c r="C19" s="25" t="s">
        <v>24</v>
      </c>
      <c r="D19" s="25" t="s">
        <v>25</v>
      </c>
      <c r="E19" s="48"/>
      <c r="F19" s="48"/>
      <c r="G19" s="48"/>
      <c r="H19" s="48"/>
      <c r="I19" s="48"/>
      <c r="J19" s="48"/>
      <c r="K19" s="58"/>
      <c r="L19" s="58"/>
      <c r="M19" s="1"/>
      <c r="N19" s="40"/>
      <c r="O19" s="40"/>
      <c r="P19" s="1"/>
    </row>
    <row r="20" spans="1:16" s="24" customFormat="1" ht="21.75" customHeight="1">
      <c r="A20" s="25" t="s">
        <v>3</v>
      </c>
      <c r="B20" s="35">
        <f aca="true" t="shared" si="0" ref="B20:D24">B5</f>
        <v>8.5</v>
      </c>
      <c r="C20" s="35">
        <f t="shared" si="0"/>
        <v>1608</v>
      </c>
      <c r="D20" s="35">
        <f t="shared" si="0"/>
        <v>2394</v>
      </c>
      <c r="E20" s="48">
        <f>D5-C5</f>
        <v>786</v>
      </c>
      <c r="F20" s="48"/>
      <c r="G20" s="25" t="s">
        <v>20</v>
      </c>
      <c r="H20" s="25">
        <f>B5</f>
        <v>8.5</v>
      </c>
      <c r="I20" s="37">
        <f>B20*1.1</f>
        <v>9.350000000000001</v>
      </c>
      <c r="J20" s="32">
        <f>E20*I20*I20*5.07/10000</f>
        <v>34.83804109500001</v>
      </c>
      <c r="K20" s="33">
        <f>J20*1.59</f>
        <v>55.39248534105002</v>
      </c>
      <c r="L20" s="34">
        <f>J20</f>
        <v>34.83804109500001</v>
      </c>
      <c r="M20" s="9"/>
      <c r="N20" s="41"/>
      <c r="O20" s="42"/>
      <c r="P20" s="9"/>
    </row>
    <row r="21" spans="1:16" s="24" customFormat="1" ht="21.75" customHeight="1">
      <c r="A21" s="25" t="s">
        <v>4</v>
      </c>
      <c r="B21" s="35">
        <f t="shared" si="0"/>
        <v>0</v>
      </c>
      <c r="C21" s="35">
        <f t="shared" si="0"/>
        <v>0</v>
      </c>
      <c r="D21" s="35">
        <f t="shared" si="0"/>
        <v>0</v>
      </c>
      <c r="E21" s="48">
        <f>D6-C6</f>
        <v>0</v>
      </c>
      <c r="F21" s="48"/>
      <c r="G21" s="25" t="s">
        <v>20</v>
      </c>
      <c r="H21" s="25">
        <f>B6</f>
        <v>0</v>
      </c>
      <c r="I21" s="39">
        <f>B21*1.1</f>
        <v>0</v>
      </c>
      <c r="J21" s="32">
        <f>E21*I21*I21*5.07/10000</f>
        <v>0</v>
      </c>
      <c r="K21" s="33">
        <f>J21*1.59</f>
        <v>0</v>
      </c>
      <c r="L21" s="34">
        <f>J21</f>
        <v>0</v>
      </c>
      <c r="M21" s="9"/>
      <c r="N21" s="41"/>
      <c r="O21" s="42"/>
      <c r="P21" s="9"/>
    </row>
    <row r="22" spans="1:16" s="24" customFormat="1" ht="21.75" customHeight="1">
      <c r="A22" s="25" t="s">
        <v>5</v>
      </c>
      <c r="B22" s="35">
        <f t="shared" si="0"/>
        <v>0</v>
      </c>
      <c r="C22" s="35">
        <f t="shared" si="0"/>
        <v>0</v>
      </c>
      <c r="D22" s="35">
        <f t="shared" si="0"/>
        <v>0</v>
      </c>
      <c r="E22" s="48">
        <f>D7-C7</f>
        <v>0</v>
      </c>
      <c r="F22" s="48"/>
      <c r="G22" s="25" t="s">
        <v>20</v>
      </c>
      <c r="H22" s="25">
        <f>B7</f>
        <v>0</v>
      </c>
      <c r="I22" s="39">
        <f>B22*1.1</f>
        <v>0</v>
      </c>
      <c r="J22" s="32">
        <f>E22*I22*I22*5.07/10000</f>
        <v>0</v>
      </c>
      <c r="K22" s="33">
        <f>J22*1.59</f>
        <v>0</v>
      </c>
      <c r="L22" s="34">
        <f>J22</f>
        <v>0</v>
      </c>
      <c r="M22" s="9"/>
      <c r="N22" s="41"/>
      <c r="O22" s="42"/>
      <c r="P22" s="9"/>
    </row>
    <row r="23" spans="1:16" s="24" customFormat="1" ht="21.75" customHeight="1">
      <c r="A23" s="25" t="s">
        <v>6</v>
      </c>
      <c r="B23" s="35">
        <f t="shared" si="0"/>
        <v>0</v>
      </c>
      <c r="C23" s="35">
        <f t="shared" si="0"/>
        <v>0</v>
      </c>
      <c r="D23" s="35">
        <f t="shared" si="0"/>
        <v>0</v>
      </c>
      <c r="E23" s="48">
        <f>D8-C8</f>
        <v>0</v>
      </c>
      <c r="F23" s="48"/>
      <c r="G23" s="25" t="s">
        <v>20</v>
      </c>
      <c r="H23" s="25">
        <f>B8</f>
        <v>0</v>
      </c>
      <c r="I23" s="39">
        <f>B23*1.1</f>
        <v>0</v>
      </c>
      <c r="J23" s="32">
        <f>E23*I23*I23*5.07/10000</f>
        <v>0</v>
      </c>
      <c r="K23" s="33">
        <f>J23*1.59</f>
        <v>0</v>
      </c>
      <c r="L23" s="34">
        <f>J23</f>
        <v>0</v>
      </c>
      <c r="M23" s="9"/>
      <c r="N23" s="41"/>
      <c r="O23" s="42"/>
      <c r="P23" s="9"/>
    </row>
    <row r="24" spans="1:16" s="24" customFormat="1" ht="21.75" customHeight="1">
      <c r="A24" s="25" t="s">
        <v>6</v>
      </c>
      <c r="B24" s="36">
        <f t="shared" si="0"/>
        <v>0</v>
      </c>
      <c r="C24" s="36">
        <f t="shared" si="0"/>
        <v>0</v>
      </c>
      <c r="D24" s="36">
        <f t="shared" si="0"/>
        <v>0</v>
      </c>
      <c r="E24" s="48">
        <f>D9-C9</f>
        <v>0</v>
      </c>
      <c r="F24" s="48"/>
      <c r="G24" s="25" t="s">
        <v>20</v>
      </c>
      <c r="H24" s="25">
        <f>B9</f>
        <v>0</v>
      </c>
      <c r="I24" s="39">
        <f>B24*1.1</f>
        <v>0</v>
      </c>
      <c r="J24" s="32">
        <f>E24*I24*I24*5.07/10000</f>
        <v>0</v>
      </c>
      <c r="K24" s="33">
        <f>J24*1.59</f>
        <v>0</v>
      </c>
      <c r="L24" s="34">
        <f>J24</f>
        <v>0</v>
      </c>
      <c r="M24" s="9"/>
      <c r="N24" s="41"/>
      <c r="O24" s="42"/>
      <c r="P24" s="9"/>
    </row>
    <row r="25" spans="1:16" ht="15">
      <c r="A25" s="17"/>
      <c r="B25" s="17"/>
      <c r="C25" s="21"/>
      <c r="D25" s="21"/>
      <c r="E25" s="22"/>
      <c r="F25" s="22"/>
      <c r="G25" s="17"/>
      <c r="H25" s="17"/>
      <c r="I25" s="17"/>
      <c r="J25" s="23"/>
      <c r="K25" s="23"/>
      <c r="L25" s="5"/>
      <c r="M25" s="1"/>
      <c r="N25" s="40"/>
      <c r="O25" s="40"/>
      <c r="P25" s="1"/>
    </row>
    <row r="26" spans="2:16" ht="15.75" thickBot="1">
      <c r="B26" s="1"/>
      <c r="C26" s="10"/>
      <c r="D26" s="15" t="s">
        <v>26</v>
      </c>
      <c r="E26" s="11"/>
      <c r="F26" s="12"/>
      <c r="G26" s="57" t="s">
        <v>23</v>
      </c>
      <c r="H26" s="57"/>
      <c r="I26" s="57"/>
      <c r="J26" s="13"/>
      <c r="K26" s="1"/>
      <c r="L26" s="1"/>
      <c r="M26" s="1"/>
      <c r="N26" s="1"/>
      <c r="O26" s="1"/>
      <c r="P26" s="1"/>
    </row>
    <row r="27" spans="2:16" ht="15.75" thickBot="1">
      <c r="B27" s="1"/>
      <c r="C27" s="10"/>
      <c r="D27" s="38">
        <v>19.75</v>
      </c>
      <c r="E27" s="11">
        <f>D27*D27*0.003187</f>
        <v>1.2431291875000001</v>
      </c>
      <c r="F27" s="13"/>
      <c r="G27" s="14">
        <f>C5*E27/6.29</f>
        <v>317.79836780604137</v>
      </c>
      <c r="H27" s="13"/>
      <c r="I27" s="13"/>
      <c r="J27" s="13"/>
      <c r="L27" s="1"/>
      <c r="M27" s="1"/>
      <c r="N27" s="1"/>
      <c r="O27" s="1"/>
      <c r="P27" s="1"/>
    </row>
    <row r="28" spans="1:16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24" customHeight="1">
      <c r="A29" s="20" t="s">
        <v>27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9.5" customHeight="1">
      <c r="A30" s="48" t="s">
        <v>43</v>
      </c>
      <c r="B30" s="48" t="s">
        <v>2</v>
      </c>
      <c r="C30" s="48" t="s">
        <v>22</v>
      </c>
      <c r="D30" s="48"/>
      <c r="E30" s="48" t="s">
        <v>44</v>
      </c>
      <c r="F30" s="48" t="s">
        <v>30</v>
      </c>
      <c r="G30" s="53" t="s">
        <v>31</v>
      </c>
      <c r="H30" s="53"/>
      <c r="I30" s="53"/>
      <c r="J30" s="53"/>
      <c r="K30" s="53"/>
      <c r="L30" s="53"/>
      <c r="M30" s="53"/>
      <c r="N30" s="53"/>
      <c r="O30" s="53"/>
      <c r="P30" s="53"/>
    </row>
    <row r="31" spans="1:16" ht="19.5" customHeight="1">
      <c r="A31" s="48"/>
      <c r="B31" s="48"/>
      <c r="C31" s="48"/>
      <c r="D31" s="48"/>
      <c r="E31" s="48"/>
      <c r="F31" s="48"/>
      <c r="G31" s="53"/>
      <c r="H31" s="53"/>
      <c r="I31" s="53"/>
      <c r="J31" s="53"/>
      <c r="K31" s="53"/>
      <c r="L31" s="53"/>
      <c r="M31" s="53"/>
      <c r="N31" s="53"/>
      <c r="O31" s="53"/>
      <c r="P31" s="53"/>
    </row>
    <row r="32" spans="1:16" ht="32.25" customHeight="1">
      <c r="A32" s="48"/>
      <c r="B32" s="48"/>
      <c r="C32" s="48"/>
      <c r="D32" s="48"/>
      <c r="E32" s="48"/>
      <c r="F32" s="48"/>
      <c r="G32" s="48" t="s">
        <v>8</v>
      </c>
      <c r="H32" s="48" t="s">
        <v>9</v>
      </c>
      <c r="I32" s="48"/>
      <c r="J32" s="48" t="s">
        <v>10</v>
      </c>
      <c r="K32" s="48"/>
      <c r="L32" s="48"/>
      <c r="M32" s="48" t="s">
        <v>11</v>
      </c>
      <c r="N32" s="48"/>
      <c r="O32" s="48" t="s">
        <v>33</v>
      </c>
      <c r="P32" s="48"/>
    </row>
    <row r="33" spans="1:16" ht="34.5" customHeight="1">
      <c r="A33" s="48"/>
      <c r="B33" s="48"/>
      <c r="C33" s="25" t="s">
        <v>24</v>
      </c>
      <c r="D33" s="25" t="s">
        <v>25</v>
      </c>
      <c r="E33" s="48"/>
      <c r="F33" s="48"/>
      <c r="G33" s="48"/>
      <c r="H33" s="25" t="s">
        <v>13</v>
      </c>
      <c r="I33" s="25" t="s">
        <v>14</v>
      </c>
      <c r="J33" s="25" t="s">
        <v>15</v>
      </c>
      <c r="K33" s="25" t="s">
        <v>16</v>
      </c>
      <c r="L33" s="25" t="s">
        <v>13</v>
      </c>
      <c r="M33" s="25" t="s">
        <v>17</v>
      </c>
      <c r="N33" s="25" t="s">
        <v>18</v>
      </c>
      <c r="O33" s="25" t="s">
        <v>32</v>
      </c>
      <c r="P33" s="25" t="s">
        <v>19</v>
      </c>
    </row>
    <row r="34" spans="1:16" ht="30" customHeight="1">
      <c r="A34" s="37" t="s">
        <v>42</v>
      </c>
      <c r="B34" s="25">
        <v>8.5</v>
      </c>
      <c r="C34" s="26">
        <f aca="true" t="shared" si="1" ref="B34:D35">C5</f>
        <v>1608</v>
      </c>
      <c r="D34" s="26">
        <f t="shared" si="1"/>
        <v>2394</v>
      </c>
      <c r="E34" s="25">
        <f>D5-C5</f>
        <v>786</v>
      </c>
      <c r="F34" s="45">
        <f>1000*159/1000</f>
        <v>159</v>
      </c>
      <c r="G34" s="30">
        <f>F34</f>
        <v>159</v>
      </c>
      <c r="H34" s="25" t="s">
        <v>20</v>
      </c>
      <c r="I34" s="25" t="s">
        <v>20</v>
      </c>
      <c r="J34" s="25" t="s">
        <v>20</v>
      </c>
      <c r="K34" s="25" t="s">
        <v>20</v>
      </c>
      <c r="L34" s="25" t="s">
        <v>20</v>
      </c>
      <c r="M34" s="29">
        <f>O34</f>
        <v>0</v>
      </c>
      <c r="N34" s="25" t="s">
        <v>20</v>
      </c>
      <c r="O34" s="29"/>
      <c r="P34" s="37"/>
    </row>
    <row r="35" spans="1:16" ht="30" customHeight="1">
      <c r="A35" s="37"/>
      <c r="B35" s="48"/>
      <c r="C35" s="47"/>
      <c r="D35" s="47"/>
      <c r="E35" s="48"/>
      <c r="F35" s="51"/>
      <c r="G35" s="45"/>
      <c r="H35" s="48"/>
      <c r="I35" s="48"/>
      <c r="J35" s="48"/>
      <c r="K35" s="48"/>
      <c r="L35" s="48"/>
      <c r="M35" s="29"/>
      <c r="N35" s="48"/>
      <c r="O35" s="29"/>
      <c r="P35" s="50"/>
    </row>
    <row r="36" spans="1:16" ht="30" customHeight="1">
      <c r="A36" s="37"/>
      <c r="B36" s="48"/>
      <c r="C36" s="47"/>
      <c r="D36" s="47"/>
      <c r="E36" s="48"/>
      <c r="F36" s="52"/>
      <c r="G36" s="45"/>
      <c r="H36" s="48"/>
      <c r="I36" s="48"/>
      <c r="J36" s="48"/>
      <c r="K36" s="48"/>
      <c r="L36" s="48"/>
      <c r="M36" s="29"/>
      <c r="N36" s="48"/>
      <c r="O36" s="31"/>
      <c r="P36" s="50"/>
    </row>
    <row r="37" spans="1:16" ht="30" customHeight="1">
      <c r="A37" s="37"/>
      <c r="B37" s="25"/>
      <c r="C37" s="26"/>
      <c r="D37" s="26"/>
      <c r="E37" s="29"/>
      <c r="F37" s="45"/>
      <c r="G37" s="29"/>
      <c r="H37" s="25"/>
      <c r="I37" s="25"/>
      <c r="J37" s="25"/>
      <c r="K37" s="25"/>
      <c r="L37" s="25"/>
      <c r="M37" s="29"/>
      <c r="N37" s="31"/>
      <c r="O37" s="29"/>
      <c r="P37" s="37"/>
    </row>
    <row r="38" spans="1:16" ht="30" customHeight="1">
      <c r="A38" s="37"/>
      <c r="B38" s="25"/>
      <c r="C38" s="26"/>
      <c r="D38" s="26"/>
      <c r="E38" s="29"/>
      <c r="F38" s="45"/>
      <c r="G38" s="30"/>
      <c r="H38" s="31"/>
      <c r="I38" s="25"/>
      <c r="J38" s="29"/>
      <c r="K38" s="25"/>
      <c r="L38" s="25"/>
      <c r="M38" s="29"/>
      <c r="N38" s="29"/>
      <c r="O38" s="29"/>
      <c r="P38" s="37"/>
    </row>
    <row r="39" spans="1:16" ht="15">
      <c r="A39" s="17"/>
      <c r="C39" s="17"/>
      <c r="D39" s="17"/>
      <c r="E39" s="22"/>
      <c r="F39" s="7"/>
      <c r="G39" s="8"/>
      <c r="H39" s="8"/>
      <c r="I39" s="8"/>
      <c r="J39" s="8"/>
      <c r="K39" s="17"/>
      <c r="L39" s="17"/>
      <c r="M39" s="17"/>
      <c r="N39" s="17"/>
      <c r="O39" s="17"/>
      <c r="P39" s="17"/>
    </row>
    <row r="40" spans="1:16" ht="15">
      <c r="A40" s="17"/>
      <c r="C40" s="17"/>
      <c r="D40" s="17"/>
      <c r="E40" s="22"/>
      <c r="F40" s="7"/>
      <c r="G40" s="8"/>
      <c r="H40" s="8"/>
      <c r="I40" s="8"/>
      <c r="J40" s="8"/>
      <c r="K40" s="17"/>
      <c r="L40" s="17"/>
      <c r="M40" s="17"/>
      <c r="N40" s="17"/>
      <c r="O40" s="17"/>
      <c r="P40" s="17"/>
    </row>
    <row r="41" spans="1:16" ht="24" customHeight="1">
      <c r="A41" s="20" t="s">
        <v>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" customHeight="1">
      <c r="A42" s="48" t="s">
        <v>43</v>
      </c>
      <c r="B42" s="48" t="s">
        <v>2</v>
      </c>
      <c r="C42" s="48" t="s">
        <v>22</v>
      </c>
      <c r="D42" s="48"/>
      <c r="E42" s="48" t="s">
        <v>28</v>
      </c>
      <c r="F42" s="48" t="s">
        <v>30</v>
      </c>
      <c r="G42" s="53" t="s">
        <v>31</v>
      </c>
      <c r="H42" s="53"/>
      <c r="I42" s="53"/>
      <c r="J42" s="53"/>
      <c r="K42" s="53"/>
      <c r="L42" s="53"/>
      <c r="M42" s="53"/>
      <c r="N42" s="53"/>
      <c r="O42" s="53"/>
      <c r="P42" s="53"/>
    </row>
    <row r="43" spans="1:16" ht="15" customHeight="1">
      <c r="A43" s="48"/>
      <c r="B43" s="48"/>
      <c r="C43" s="48"/>
      <c r="D43" s="48"/>
      <c r="E43" s="48"/>
      <c r="F43" s="48"/>
      <c r="G43" s="53"/>
      <c r="H43" s="53"/>
      <c r="I43" s="53"/>
      <c r="J43" s="53"/>
      <c r="K43" s="53"/>
      <c r="L43" s="53"/>
      <c r="M43" s="53"/>
      <c r="N43" s="53"/>
      <c r="O43" s="53"/>
      <c r="P43" s="53"/>
    </row>
    <row r="44" spans="1:16" ht="15" customHeight="1">
      <c r="A44" s="48"/>
      <c r="B44" s="48"/>
      <c r="C44" s="48"/>
      <c r="D44" s="48"/>
      <c r="E44" s="48"/>
      <c r="F44" s="48"/>
      <c r="G44" s="53"/>
      <c r="H44" s="53"/>
      <c r="I44" s="53"/>
      <c r="J44" s="53"/>
      <c r="K44" s="53"/>
      <c r="L44" s="53"/>
      <c r="M44" s="53"/>
      <c r="N44" s="53"/>
      <c r="O44" s="53"/>
      <c r="P44" s="53"/>
    </row>
    <row r="45" spans="1:16" ht="15" customHeight="1">
      <c r="A45" s="48"/>
      <c r="B45" s="48"/>
      <c r="C45" s="48"/>
      <c r="D45" s="48"/>
      <c r="E45" s="48"/>
      <c r="F45" s="48"/>
      <c r="G45" s="48" t="s">
        <v>8</v>
      </c>
      <c r="H45" s="48" t="s">
        <v>9</v>
      </c>
      <c r="I45" s="48"/>
      <c r="J45" s="48" t="s">
        <v>10</v>
      </c>
      <c r="K45" s="48"/>
      <c r="L45" s="48"/>
      <c r="M45" s="48" t="s">
        <v>11</v>
      </c>
      <c r="N45" s="48"/>
      <c r="O45" s="48" t="s">
        <v>12</v>
      </c>
      <c r="P45" s="48"/>
    </row>
    <row r="46" spans="1:16" ht="15.75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</row>
    <row r="47" spans="1:16" ht="39" customHeight="1">
      <c r="A47" s="48"/>
      <c r="B47" s="48"/>
      <c r="C47" s="25" t="s">
        <v>24</v>
      </c>
      <c r="D47" s="25" t="s">
        <v>25</v>
      </c>
      <c r="E47" s="48"/>
      <c r="F47" s="48"/>
      <c r="G47" s="48"/>
      <c r="H47" s="25" t="s">
        <v>13</v>
      </c>
      <c r="I47" s="25" t="s">
        <v>14</v>
      </c>
      <c r="J47" s="25" t="s">
        <v>15</v>
      </c>
      <c r="K47" s="25" t="s">
        <v>16</v>
      </c>
      <c r="L47" s="25" t="s">
        <v>13</v>
      </c>
      <c r="M47" s="25" t="s">
        <v>17</v>
      </c>
      <c r="N47" s="25" t="s">
        <v>18</v>
      </c>
      <c r="O47" s="25" t="s">
        <v>32</v>
      </c>
      <c r="P47" s="26" t="s">
        <v>19</v>
      </c>
    </row>
    <row r="48" spans="1:16" s="9" customFormat="1" ht="30" customHeight="1">
      <c r="A48" s="37"/>
      <c r="B48" s="25"/>
      <c r="C48" s="26"/>
      <c r="D48" s="26"/>
      <c r="E48" s="25"/>
      <c r="F48" s="45"/>
      <c r="G48" s="28"/>
      <c r="H48" s="25"/>
      <c r="I48" s="25"/>
      <c r="J48" s="25"/>
      <c r="K48" s="25"/>
      <c r="L48" s="25"/>
      <c r="M48" s="29"/>
      <c r="N48" s="25"/>
      <c r="O48" s="29"/>
      <c r="P48" s="37"/>
    </row>
    <row r="49" spans="1:16" s="9" customFormat="1" ht="30" customHeight="1">
      <c r="A49" s="37"/>
      <c r="B49" s="46"/>
      <c r="C49" s="47"/>
      <c r="D49" s="47"/>
      <c r="E49" s="48"/>
      <c r="F49" s="49"/>
      <c r="G49" s="29"/>
      <c r="H49" s="48"/>
      <c r="I49" s="48"/>
      <c r="J49" s="48"/>
      <c r="K49" s="48"/>
      <c r="L49" s="48"/>
      <c r="M49" s="29"/>
      <c r="N49" s="48"/>
      <c r="O49" s="29"/>
      <c r="P49" s="50"/>
    </row>
    <row r="50" spans="1:16" s="9" customFormat="1" ht="30" customHeight="1">
      <c r="A50" s="37"/>
      <c r="B50" s="46"/>
      <c r="C50" s="47"/>
      <c r="D50" s="47"/>
      <c r="E50" s="48"/>
      <c r="F50" s="49"/>
      <c r="G50" s="29"/>
      <c r="H50" s="48"/>
      <c r="I50" s="48"/>
      <c r="J50" s="48"/>
      <c r="K50" s="48"/>
      <c r="L50" s="48"/>
      <c r="M50" s="29"/>
      <c r="N50" s="48"/>
      <c r="O50" s="25"/>
      <c r="P50" s="50"/>
    </row>
    <row r="51" spans="1:16" s="9" customFormat="1" ht="30" customHeight="1">
      <c r="A51" s="37"/>
      <c r="B51" s="25"/>
      <c r="C51" s="26"/>
      <c r="D51" s="26"/>
      <c r="E51" s="29"/>
      <c r="F51" s="45"/>
      <c r="G51" s="28"/>
      <c r="H51" s="25"/>
      <c r="I51" s="25"/>
      <c r="J51" s="25"/>
      <c r="K51" s="29"/>
      <c r="L51" s="25"/>
      <c r="M51" s="29"/>
      <c r="N51" s="25"/>
      <c r="O51" s="29"/>
      <c r="P51" s="37"/>
    </row>
    <row r="52" spans="1:16" s="9" customFormat="1" ht="30" customHeight="1">
      <c r="A52" s="39"/>
      <c r="B52" s="25"/>
      <c r="C52" s="26"/>
      <c r="D52" s="26"/>
      <c r="E52" s="29"/>
      <c r="F52" s="45"/>
      <c r="G52" s="28"/>
      <c r="H52" s="25"/>
      <c r="I52" s="25"/>
      <c r="J52" s="29"/>
      <c r="K52" s="29"/>
      <c r="L52" s="25"/>
      <c r="M52" s="29"/>
      <c r="N52" s="29"/>
      <c r="O52" s="29"/>
      <c r="P52" s="37"/>
    </row>
    <row r="53" spans="1:16" ht="21.75" customHeight="1">
      <c r="A53" s="43"/>
      <c r="B53" s="25"/>
      <c r="C53" s="44"/>
      <c r="D53" s="44"/>
      <c r="E53" s="29"/>
      <c r="F53" s="45"/>
      <c r="G53" s="28"/>
      <c r="H53" s="25"/>
      <c r="I53" s="25"/>
      <c r="J53" s="29"/>
      <c r="K53" s="29"/>
      <c r="L53" s="25"/>
      <c r="M53" s="29"/>
      <c r="N53" s="29"/>
      <c r="O53" s="29"/>
      <c r="P53" s="43"/>
    </row>
  </sheetData>
  <sheetProtection/>
  <mergeCells count="80">
    <mergeCell ref="G26:I26"/>
    <mergeCell ref="E8:F8"/>
    <mergeCell ref="K18:K19"/>
    <mergeCell ref="K3:K4"/>
    <mergeCell ref="A11:B11"/>
    <mergeCell ref="L18:L19"/>
    <mergeCell ref="G18:G19"/>
    <mergeCell ref="H18:H19"/>
    <mergeCell ref="E9:F9"/>
    <mergeCell ref="E24:F24"/>
    <mergeCell ref="A2:H2"/>
    <mergeCell ref="I2:L2"/>
    <mergeCell ref="A3:A4"/>
    <mergeCell ref="B3:B4"/>
    <mergeCell ref="C3:D3"/>
    <mergeCell ref="E3:F4"/>
    <mergeCell ref="G3:G4"/>
    <mergeCell ref="F30:F33"/>
    <mergeCell ref="L3:L4"/>
    <mergeCell ref="E5:F5"/>
    <mergeCell ref="E6:F6"/>
    <mergeCell ref="I18:I19"/>
    <mergeCell ref="J18:J19"/>
    <mergeCell ref="E7:F7"/>
    <mergeCell ref="H3:H4"/>
    <mergeCell ref="I3:I4"/>
    <mergeCell ref="J3:J4"/>
    <mergeCell ref="O32:P32"/>
    <mergeCell ref="A18:A19"/>
    <mergeCell ref="B18:B19"/>
    <mergeCell ref="C18:D18"/>
    <mergeCell ref="E18:F19"/>
    <mergeCell ref="J32:L32"/>
    <mergeCell ref="E21:F21"/>
    <mergeCell ref="E22:F22"/>
    <mergeCell ref="E23:F23"/>
    <mergeCell ref="E20:F20"/>
    <mergeCell ref="M32:N32"/>
    <mergeCell ref="P35:P36"/>
    <mergeCell ref="G30:P31"/>
    <mergeCell ref="G32:G33"/>
    <mergeCell ref="H32:I32"/>
    <mergeCell ref="D35:D36"/>
    <mergeCell ref="E35:E36"/>
    <mergeCell ref="E30:E33"/>
    <mergeCell ref="H35:H36"/>
    <mergeCell ref="I35:I36"/>
    <mergeCell ref="B42:B47"/>
    <mergeCell ref="J35:J36"/>
    <mergeCell ref="A30:A33"/>
    <mergeCell ref="B30:B33"/>
    <mergeCell ref="C30:D32"/>
    <mergeCell ref="G42:P44"/>
    <mergeCell ref="A42:A47"/>
    <mergeCell ref="C42:D46"/>
    <mergeCell ref="E42:E47"/>
    <mergeCell ref="F42:F47"/>
    <mergeCell ref="B35:B36"/>
    <mergeCell ref="C35:C36"/>
    <mergeCell ref="K35:K36"/>
    <mergeCell ref="L35:L36"/>
    <mergeCell ref="N35:N36"/>
    <mergeCell ref="F35:F36"/>
    <mergeCell ref="K49:K50"/>
    <mergeCell ref="L49:L50"/>
    <mergeCell ref="N49:N50"/>
    <mergeCell ref="I49:I50"/>
    <mergeCell ref="H45:I46"/>
    <mergeCell ref="G45:G47"/>
    <mergeCell ref="J45:L46"/>
    <mergeCell ref="B49:B50"/>
    <mergeCell ref="C49:C50"/>
    <mergeCell ref="M45:N46"/>
    <mergeCell ref="O45:P46"/>
    <mergeCell ref="D49:D50"/>
    <mergeCell ref="E49:E50"/>
    <mergeCell ref="F49:F50"/>
    <mergeCell ref="H49:H50"/>
    <mergeCell ref="P49:P50"/>
    <mergeCell ref="J49:J50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</dc:creator>
  <cp:keywords/>
  <dc:description/>
  <cp:lastModifiedBy>Carlos Felipe Barros Gomes</cp:lastModifiedBy>
  <cp:lastPrinted>2006-05-25T13:06:35Z</cp:lastPrinted>
  <dcterms:created xsi:type="dcterms:W3CDTF">2006-05-17T12:12:49Z</dcterms:created>
  <dcterms:modified xsi:type="dcterms:W3CDTF">2017-02-14T14:53:48Z</dcterms:modified>
  <cp:category/>
  <cp:version/>
  <cp:contentType/>
  <cp:contentStatus/>
</cp:coreProperties>
</file>