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tabRatio="478" activeTab="1"/>
  </bookViews>
  <sheets>
    <sheet name="Classificação" sheetId="1" r:id="rId1"/>
    <sheet name="Geração-Geral" sheetId="2" r:id="rId2"/>
  </sheets>
  <definedNames>
    <definedName name="_xlnm.Print_Titles" localSheetId="0">'Classificação'!$1:$1</definedName>
    <definedName name="_xlnm.Print_Titles" localSheetId="1">'Geração-Geral'!$1:$3</definedName>
  </definedNames>
  <calcPr fullCalcOnLoad="1"/>
</workbook>
</file>

<file path=xl/comments1.xml><?xml version="1.0" encoding="utf-8"?>
<comments xmlns="http://schemas.openxmlformats.org/spreadsheetml/2006/main">
  <authors>
    <author>002973</author>
  </authors>
  <commentList>
    <comment ref="E3" authorId="0">
      <text>
        <r>
          <rPr>
            <b/>
            <sz val="8"/>
            <rFont val="Tahoma"/>
            <family val="2"/>
          </rPr>
          <t>Codigo CONAMA 313/02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<sst xmlns="http://schemas.openxmlformats.org/spreadsheetml/2006/main" count="2121" uniqueCount="778">
  <si>
    <t>Grupo 01: BATERIAS E PILHAS</t>
  </si>
  <si>
    <t>Tipos de Resíduos</t>
  </si>
  <si>
    <t>Código ABNT</t>
  </si>
  <si>
    <t xml:space="preserve">Código </t>
  </si>
  <si>
    <t>CONAMA 313/02</t>
  </si>
  <si>
    <t>Classe</t>
  </si>
  <si>
    <t>01-001</t>
  </si>
  <si>
    <t>Bateria alcalina</t>
  </si>
  <si>
    <t>Kg</t>
  </si>
  <si>
    <t>F 099</t>
  </si>
  <si>
    <t>D099</t>
  </si>
  <si>
    <t xml:space="preserve">I </t>
  </si>
  <si>
    <t>01-002</t>
  </si>
  <si>
    <t>Bateria chumbo ácida</t>
  </si>
  <si>
    <t>01-003</t>
  </si>
  <si>
    <t>Bateria de celular</t>
  </si>
  <si>
    <t>F099</t>
  </si>
  <si>
    <t>01-004</t>
  </si>
  <si>
    <t>Pilhas diversas</t>
  </si>
  <si>
    <t>01-005</t>
  </si>
  <si>
    <t>Baterias diversas</t>
  </si>
  <si>
    <t>Outros (especificar)</t>
  </si>
  <si>
    <t>Grupo 02: BORRACHA E PNEUS</t>
  </si>
  <si>
    <t>02-001</t>
  </si>
  <si>
    <t>Borracha em mantas</t>
  </si>
  <si>
    <t xml:space="preserve">A 008 </t>
  </si>
  <si>
    <t>A 008</t>
  </si>
  <si>
    <t xml:space="preserve">IIB  </t>
  </si>
  <si>
    <t>02-002</t>
  </si>
  <si>
    <t>Borracha em tiras</t>
  </si>
  <si>
    <t>02-003</t>
  </si>
  <si>
    <t>Sucata de correia transportadora sem alma de aço ou com alma de lona</t>
  </si>
  <si>
    <t>02-004</t>
  </si>
  <si>
    <t>Mangueiras, Mangotes, tubos, tiras e juntas</t>
  </si>
  <si>
    <t>02-005</t>
  </si>
  <si>
    <t>Pneus veículos diversos</t>
  </si>
  <si>
    <t>02-006</t>
  </si>
  <si>
    <t>Pneus caminhões fora de estrada</t>
  </si>
  <si>
    <t>02-007</t>
  </si>
  <si>
    <t>Sucata de correia transportadora com alma de aço</t>
  </si>
  <si>
    <t>02-008</t>
  </si>
  <si>
    <t>Revestimento de moinho</t>
  </si>
  <si>
    <t xml:space="preserve">IIB </t>
  </si>
  <si>
    <t>02-009</t>
  </si>
  <si>
    <t>Correia transportadora deformada</t>
  </si>
  <si>
    <t xml:space="preserve"> A008</t>
  </si>
  <si>
    <t xml:space="preserve">       A008</t>
  </si>
  <si>
    <t>Grupo 03: ENTULHO DE OBRA</t>
  </si>
  <si>
    <t>03-001</t>
  </si>
  <si>
    <t>Entulho misto</t>
  </si>
  <si>
    <t>A 099</t>
  </si>
  <si>
    <t>03-002</t>
  </si>
  <si>
    <t>Resíduo de amianto</t>
  </si>
  <si>
    <t>A 011</t>
  </si>
  <si>
    <t>03-003</t>
  </si>
  <si>
    <t>Resíduo de lã de vidro/lã de rocha</t>
  </si>
  <si>
    <t xml:space="preserve"> IIA  </t>
  </si>
  <si>
    <t>03-004</t>
  </si>
  <si>
    <t>Resíduo não tóxico de limpeza de galeria de área industrial</t>
  </si>
  <si>
    <t>A 018</t>
  </si>
  <si>
    <t>03-005</t>
  </si>
  <si>
    <t>Resíduos de concreto contaminados com substâncias perigosas</t>
  </si>
  <si>
    <t>D 099</t>
  </si>
  <si>
    <t>Grupo 04: LODOS E BORRAS e POEIRAS DE SISTEMAS DE TRATAMENTO</t>
  </si>
  <si>
    <t>04-001</t>
  </si>
  <si>
    <t>Lodo da ETEI – Estação de Tratamento de Efluentes Industriais</t>
  </si>
  <si>
    <t>F 037</t>
  </si>
  <si>
    <t>D 021</t>
  </si>
  <si>
    <t>I</t>
  </si>
  <si>
    <t>04-002</t>
  </si>
  <si>
    <t>Lodo de ETA – Estação Tratamento de Água</t>
  </si>
  <si>
    <t xml:space="preserve">IIA  </t>
  </si>
  <si>
    <t>04-003</t>
  </si>
  <si>
    <t>Lodo de Fossa Séptica</t>
  </si>
  <si>
    <t>A 019</t>
  </si>
  <si>
    <t>04-004</t>
  </si>
  <si>
    <t>Lodo de Tratamento Biológico (efluente doméstico)</t>
  </si>
  <si>
    <t>04-005</t>
  </si>
  <si>
    <t>Lodo da Estação Tratamento de Minério (efluente contaminado com  minério)</t>
  </si>
  <si>
    <t>A 021</t>
  </si>
  <si>
    <t>04-006</t>
  </si>
  <si>
    <t>Lodo Estação Tratamento de Carvão</t>
  </si>
  <si>
    <t>04-007</t>
  </si>
  <si>
    <t>Lodo ou poeira do sistema de tratamento de emissões do forno de ferro manganês</t>
  </si>
  <si>
    <t>K 092</t>
  </si>
  <si>
    <t>04-008</t>
  </si>
  <si>
    <t>Lodo de sedimentos de fundo do tratamento de águas residuárias de processos de preservação de madeira que utilizam creosoto e/ou pentaclorofenol</t>
  </si>
  <si>
    <t>K 001</t>
  </si>
  <si>
    <t>04-009</t>
  </si>
  <si>
    <t>Pó do exaustor de solda</t>
  </si>
  <si>
    <t>kg</t>
  </si>
  <si>
    <t>04-010</t>
  </si>
  <si>
    <t>Pó do filtro dos conversores</t>
  </si>
  <si>
    <t>04-011</t>
  </si>
  <si>
    <t>Pasta Carbonosa</t>
  </si>
  <si>
    <t>04-013</t>
  </si>
  <si>
    <t>Lodo ou poeira do sistema de tratamento de emissões do forno de ferro ligas</t>
  </si>
  <si>
    <t>04-014</t>
  </si>
  <si>
    <t>Pó da estação de despoeiramento com Cr6+</t>
  </si>
  <si>
    <t>K 074</t>
  </si>
  <si>
    <t>04-015</t>
  </si>
  <si>
    <t xml:space="preserve">Lodo do sistema de tratamento dos efluentes da granulação de escória   </t>
  </si>
  <si>
    <t>IIB</t>
  </si>
  <si>
    <t>04-016</t>
  </si>
  <si>
    <t>Lodo do sistema de tratamento dos efluentes da granulação de ferro-Níquel</t>
  </si>
  <si>
    <t xml:space="preserve">   A 099</t>
  </si>
  <si>
    <t>04-017</t>
  </si>
  <si>
    <t>Cinzas de caldeiras a carvão</t>
  </si>
  <si>
    <t>A 111</t>
  </si>
  <si>
    <t>04-018</t>
  </si>
  <si>
    <t xml:space="preserve">Pó de balão </t>
  </si>
  <si>
    <t>K 209</t>
  </si>
  <si>
    <t>04-019</t>
  </si>
  <si>
    <t>gesso, proveniente do processo de dessulfurização dos gases (FGD)</t>
  </si>
  <si>
    <t>04-020</t>
  </si>
  <si>
    <t>Lodo da Estação Tratamento de Minério – não inerte</t>
  </si>
  <si>
    <t xml:space="preserve">IIA </t>
  </si>
  <si>
    <t>Grupo 05: MADEIRA</t>
  </si>
  <si>
    <t>05-001</t>
  </si>
  <si>
    <t>Dormentes não contaminado</t>
  </si>
  <si>
    <t>A 009</t>
  </si>
  <si>
    <t>05-002</t>
  </si>
  <si>
    <t>Madeira – resíduos de embalagens</t>
  </si>
  <si>
    <t>05-003</t>
  </si>
  <si>
    <t>Serragem não contaminada</t>
  </si>
  <si>
    <t>05-004</t>
  </si>
  <si>
    <t>Toras de madeira não contaminadas</t>
  </si>
  <si>
    <t>m3</t>
  </si>
  <si>
    <t>05-005</t>
  </si>
  <si>
    <t>Pallets não contaminados</t>
  </si>
  <si>
    <t>Unidades</t>
  </si>
  <si>
    <t>05-006</t>
  </si>
  <si>
    <t>Lenha não contaminada</t>
  </si>
  <si>
    <t>05-007</t>
  </si>
  <si>
    <t>Dormentes tratados com creosoto</t>
  </si>
  <si>
    <t>A 009 (*)</t>
  </si>
  <si>
    <t>05-008</t>
  </si>
  <si>
    <t>Dormentes tratados com CCA</t>
  </si>
  <si>
    <t>05-009</t>
  </si>
  <si>
    <t>Resíduos de Madeiras contaminados com óleos e graxas e/ou substâncias tóxicas</t>
  </si>
  <si>
    <t>05-010</t>
  </si>
  <si>
    <t>Madeiras não recicláveis</t>
  </si>
  <si>
    <t>A009</t>
  </si>
  <si>
    <t>05-011</t>
  </si>
  <si>
    <t>Carretel de madeira</t>
  </si>
  <si>
    <t>05-012</t>
  </si>
  <si>
    <t>Troncos e galhos – (fração não comercializável)</t>
  </si>
  <si>
    <t>05-014</t>
  </si>
  <si>
    <t xml:space="preserve">casca de eucalipto </t>
  </si>
  <si>
    <t>Grupo 06: METÁLICOS</t>
  </si>
  <si>
    <t>06-001</t>
  </si>
  <si>
    <t>Sucata de ferro</t>
  </si>
  <si>
    <t>A 004</t>
  </si>
  <si>
    <t>06-002</t>
  </si>
  <si>
    <t>Sucata de aço</t>
  </si>
  <si>
    <t>06-003</t>
  </si>
  <si>
    <t>Sucata de alumínio</t>
  </si>
  <si>
    <t>A 005</t>
  </si>
  <si>
    <t>06-004</t>
  </si>
  <si>
    <t>Sucata de cobre</t>
  </si>
  <si>
    <t>06-005</t>
  </si>
  <si>
    <t>Sucata de chumbo</t>
  </si>
  <si>
    <t>06-006</t>
  </si>
  <si>
    <t>Sucata de bronze</t>
  </si>
  <si>
    <t>06-007</t>
  </si>
  <si>
    <t>Sucata de latão</t>
  </si>
  <si>
    <t>06-010</t>
  </si>
  <si>
    <t>Granalha de aço</t>
  </si>
  <si>
    <t>06-011</t>
  </si>
  <si>
    <t>Limalha e pó de aço</t>
  </si>
  <si>
    <t>06-012</t>
  </si>
  <si>
    <t>Limalha de alumínio</t>
  </si>
  <si>
    <t>06-013</t>
  </si>
  <si>
    <t>Limalha de cobre</t>
  </si>
  <si>
    <t>06-014</t>
  </si>
  <si>
    <t>Limalha de latão</t>
  </si>
  <si>
    <t>06-015</t>
  </si>
  <si>
    <t>Limalha de bronze</t>
  </si>
  <si>
    <t>06-016</t>
  </si>
  <si>
    <t>Pelotas</t>
  </si>
  <si>
    <t>06-017</t>
  </si>
  <si>
    <t>Ponta de eletrodo</t>
  </si>
  <si>
    <t>06-018</t>
  </si>
  <si>
    <t>Tambores metálicos vazios</t>
  </si>
  <si>
    <t>A 204</t>
  </si>
  <si>
    <t>06-019</t>
  </si>
  <si>
    <t>Trilho ferrovia</t>
  </si>
  <si>
    <t>06-020</t>
  </si>
  <si>
    <t>Chapa de apoio (aço)</t>
  </si>
  <si>
    <t>06-021</t>
  </si>
  <si>
    <t>Ferro gusa</t>
  </si>
  <si>
    <t>06-022</t>
  </si>
  <si>
    <t>Embalagens metálicas contendo borras de resíduos perigosos</t>
  </si>
  <si>
    <t xml:space="preserve"> I </t>
  </si>
  <si>
    <t>06-023</t>
  </si>
  <si>
    <t>Sucatas metálicas contendo filme de resíduos perigosos (latas vazias -Tintas, solventes, fluido de freio, graxas, óleos etc)</t>
  </si>
  <si>
    <t>A004</t>
  </si>
  <si>
    <t>06-024</t>
  </si>
  <si>
    <t>Niples de mangueira</t>
  </si>
  <si>
    <t>II B</t>
  </si>
  <si>
    <t>06-025</t>
  </si>
  <si>
    <t>Sucata de alumínio forjado</t>
  </si>
  <si>
    <t>A005</t>
  </si>
  <si>
    <t xml:space="preserve"> IIB </t>
  </si>
  <si>
    <t>06-026</t>
  </si>
  <si>
    <t>Matacões</t>
  </si>
  <si>
    <t>06-027</t>
  </si>
  <si>
    <t>Latas de flandres</t>
  </si>
  <si>
    <t>06-028</t>
  </si>
  <si>
    <t>Barra de grelha (aço)</t>
  </si>
  <si>
    <t>06-029</t>
  </si>
  <si>
    <t>Sucata de manganês</t>
  </si>
  <si>
    <t>06-030</t>
  </si>
  <si>
    <t>Sucata de antimônio</t>
  </si>
  <si>
    <t>06-031</t>
  </si>
  <si>
    <t>Roda ferroviária</t>
  </si>
  <si>
    <t>06-032</t>
  </si>
  <si>
    <t>Eixo ferroviário</t>
  </si>
  <si>
    <t>06-033</t>
  </si>
  <si>
    <t>Aço Inox</t>
  </si>
  <si>
    <t>06-034</t>
  </si>
  <si>
    <t>Aço ligas</t>
  </si>
  <si>
    <t>06-035</t>
  </si>
  <si>
    <t>Sucata de Zinco</t>
  </si>
  <si>
    <t>06-036</t>
  </si>
  <si>
    <t>Garrafas Vazias de gás R22</t>
  </si>
  <si>
    <t>06-037</t>
  </si>
  <si>
    <t>Sucata de ferro com cobre</t>
  </si>
  <si>
    <t>06-038</t>
  </si>
  <si>
    <t>Sucata de Níquel</t>
  </si>
  <si>
    <t>06-039</t>
  </si>
  <si>
    <t>Sucata de Titânio</t>
  </si>
  <si>
    <t>06-040</t>
  </si>
  <si>
    <t>Metal para solda aluminotérmica - perigoso</t>
  </si>
  <si>
    <t>D003</t>
  </si>
  <si>
    <t>06-041</t>
  </si>
  <si>
    <t>Metal para solda aluminotérmica - inerte</t>
  </si>
  <si>
    <t>06-042</t>
  </si>
  <si>
    <t>Escória e molde de solda aluminotérmica</t>
  </si>
  <si>
    <t>Grupo 07:  RESÍDUOS DE PÁTIOS E REFRATÁRIOS</t>
  </si>
  <si>
    <t>07-001</t>
  </si>
  <si>
    <t>Areia contaminada com substâncias não perigosas</t>
  </si>
  <si>
    <t>07-002</t>
  </si>
  <si>
    <t xml:space="preserve">Cal contaminada </t>
  </si>
  <si>
    <t>D 003</t>
  </si>
  <si>
    <t>07-003</t>
  </si>
  <si>
    <t>Carvão contaminado com substâncias perigosas</t>
  </si>
  <si>
    <t>D 006</t>
  </si>
  <si>
    <t>07-004</t>
  </si>
  <si>
    <t>Clinquer</t>
  </si>
  <si>
    <t>07-005</t>
  </si>
  <si>
    <t>Enxofre</t>
  </si>
  <si>
    <t>07-006</t>
  </si>
  <si>
    <t>Material Refratário</t>
  </si>
  <si>
    <t>A 017</t>
  </si>
  <si>
    <t>07-007</t>
  </si>
  <si>
    <t>Soja / farelo de soja / farelo de milho</t>
  </si>
  <si>
    <t>07-008</t>
  </si>
  <si>
    <t>Bentonita</t>
  </si>
  <si>
    <t>07-009</t>
  </si>
  <si>
    <t>Fertilizante</t>
  </si>
  <si>
    <t>07-010</t>
  </si>
  <si>
    <t>Peridur</t>
  </si>
  <si>
    <t>A099</t>
  </si>
  <si>
    <t>07-011</t>
  </si>
  <si>
    <t>Brita não contaminada</t>
  </si>
  <si>
    <t>07-012</t>
  </si>
  <si>
    <t>Brita contaminada com resíduos perigosos</t>
  </si>
  <si>
    <t>07-013</t>
  </si>
  <si>
    <t>Brita contaminada com resíduos de soja/farelo/fertilizantes</t>
  </si>
  <si>
    <t>07-014</t>
  </si>
  <si>
    <t>Brita contaminada com resíduos sanitários</t>
  </si>
  <si>
    <t>IIA</t>
  </si>
  <si>
    <t>07-015</t>
  </si>
  <si>
    <t>Sub-lastro</t>
  </si>
  <si>
    <t>07-016</t>
  </si>
  <si>
    <t>Cimento contaminados com resíduos não perigosos</t>
  </si>
  <si>
    <t>07-017</t>
  </si>
  <si>
    <t>ureia</t>
  </si>
  <si>
    <t>07-018</t>
  </si>
  <si>
    <t>Testemunhos</t>
  </si>
  <si>
    <t>07-019</t>
  </si>
  <si>
    <t>Coque / Piche</t>
  </si>
  <si>
    <t>07-020</t>
  </si>
  <si>
    <t>Porcelana</t>
  </si>
  <si>
    <t>07-021</t>
  </si>
  <si>
    <t>Carvão contaminado com substâncias não perigosas</t>
  </si>
  <si>
    <t>07-022</t>
  </si>
  <si>
    <t>Resíduos de asfalto</t>
  </si>
  <si>
    <t>07-023</t>
  </si>
  <si>
    <t>Resíduos de areia contaminada com substâncias perigosas</t>
  </si>
  <si>
    <t>07-024</t>
  </si>
  <si>
    <t xml:space="preserve"> carvão de escumagem</t>
  </si>
  <si>
    <t>K 088</t>
  </si>
  <si>
    <t>07-025</t>
  </si>
  <si>
    <t>cordões de fibra cerâmica</t>
  </si>
  <si>
    <t>07-026</t>
  </si>
  <si>
    <t xml:space="preserve">moinha de carvão </t>
  </si>
  <si>
    <t>A 028</t>
  </si>
  <si>
    <t>07-027</t>
  </si>
  <si>
    <t xml:space="preserve">alcatrão vegetal </t>
  </si>
  <si>
    <t>D008</t>
  </si>
  <si>
    <t>Grupo 08: OLEOSOS</t>
  </si>
  <si>
    <t>08-001</t>
  </si>
  <si>
    <t>Areia ou solo contaminado com óleos e/ou graxas</t>
  </si>
  <si>
    <t xml:space="preserve">I  </t>
  </si>
  <si>
    <t>08-002</t>
  </si>
  <si>
    <t>Borra oleosa (limpeza de SAOs, oficinas)</t>
  </si>
  <si>
    <t>F 530</t>
  </si>
  <si>
    <t>08-003</t>
  </si>
  <si>
    <t>Elemento filtrante de filtro de óleo</t>
  </si>
  <si>
    <t>08-004</t>
  </si>
  <si>
    <t>Filtro de óleo</t>
  </si>
  <si>
    <t>08-005</t>
  </si>
  <si>
    <t>Graxa (imprópria para consumo)</t>
  </si>
  <si>
    <t>08-006</t>
  </si>
  <si>
    <t>Lama de máquina de lavar peças</t>
  </si>
  <si>
    <t xml:space="preserve">F 099 </t>
  </si>
  <si>
    <t>08-007</t>
  </si>
  <si>
    <t>Óleo combustível impróprio para consumo</t>
  </si>
  <si>
    <t>L</t>
  </si>
  <si>
    <t>D 001</t>
  </si>
  <si>
    <t>08-008</t>
  </si>
  <si>
    <t>Óleo Crater</t>
  </si>
  <si>
    <t>F 030</t>
  </si>
  <si>
    <t>F130</t>
  </si>
  <si>
    <t>08-009</t>
  </si>
  <si>
    <t>Óleo lubrificante usado</t>
  </si>
  <si>
    <t>F 130</t>
  </si>
  <si>
    <t>08-010</t>
  </si>
  <si>
    <t>Óleo lubrificante usado contaminado com minério e outros</t>
  </si>
  <si>
    <t>08-011</t>
  </si>
  <si>
    <t>Resíduo de varrição de oficinas com óleo e graxa</t>
  </si>
  <si>
    <t>08-012</t>
  </si>
  <si>
    <t>Solução de desengraxante usada</t>
  </si>
  <si>
    <t>08-013</t>
  </si>
  <si>
    <t>Serragem, materiais absorventes e resíduos de madeira  contaminados com óleo e graxa</t>
  </si>
  <si>
    <t>08-014</t>
  </si>
  <si>
    <t>Trapo e estopa contaminados com óleo e graxa</t>
  </si>
  <si>
    <t>08-015</t>
  </si>
  <si>
    <t>Toalhas industriais (retornáveis)</t>
  </si>
  <si>
    <t xml:space="preserve"> F 099</t>
  </si>
  <si>
    <t>08-016</t>
  </si>
  <si>
    <t>Fluido Hidráulico</t>
  </si>
  <si>
    <t>F230</t>
  </si>
  <si>
    <t>08-017</t>
  </si>
  <si>
    <t>Óleo de corte e usinagem</t>
  </si>
  <si>
    <t>F330</t>
  </si>
  <si>
    <t>08-018</t>
  </si>
  <si>
    <t>Óleo usado contaminado em isolação ou na refrigeração</t>
  </si>
  <si>
    <t>F430</t>
  </si>
  <si>
    <t>08-019</t>
  </si>
  <si>
    <t>Misturas de plásticos, papel, papelão, borrachas e borras contaminados com óleos</t>
  </si>
  <si>
    <t>08-020</t>
  </si>
  <si>
    <t>EPI’s contaminados com óleo (exceto os constituídos a base de raspa de couro)</t>
  </si>
  <si>
    <t>08-021</t>
  </si>
  <si>
    <t>Resíduo de soja contaminada com óleo e graxa</t>
  </si>
  <si>
    <t>08-023</t>
  </si>
  <si>
    <t>Filtro de ar contaminado com óleo</t>
  </si>
  <si>
    <t xml:space="preserve"> Grupo 09: PAPEL E PAPELÃO</t>
  </si>
  <si>
    <t>09-001</t>
  </si>
  <si>
    <t>Papel branco de escritório</t>
  </si>
  <si>
    <t>A 006</t>
  </si>
  <si>
    <t>09-002</t>
  </si>
  <si>
    <t>Sucata de papelão</t>
  </si>
  <si>
    <t xml:space="preserve">IIA   </t>
  </si>
  <si>
    <t>09-003</t>
  </si>
  <si>
    <t>Papel com mistura de cores</t>
  </si>
  <si>
    <t>09-004</t>
  </si>
  <si>
    <t>Revistas, jornais</t>
  </si>
  <si>
    <t>09-005</t>
  </si>
  <si>
    <t>Mistura de diferentes tipos papel  e papelão</t>
  </si>
  <si>
    <t>09-006</t>
  </si>
  <si>
    <t>Sacos de cimento e/ou bentonita vazios</t>
  </si>
  <si>
    <t xml:space="preserve">Grupo 10: PLÁSTICO/POLÍMEROS SINTÉTICOS </t>
  </si>
  <si>
    <t>10-001</t>
  </si>
  <si>
    <t>Sucata de PVC</t>
  </si>
  <si>
    <t>A 007</t>
  </si>
  <si>
    <t>10-002</t>
  </si>
  <si>
    <t>Tubos de PVC</t>
  </si>
  <si>
    <t>10-003</t>
  </si>
  <si>
    <t>Bombonas plásticas não contaminadas com produtos ou resíduos tóxicos</t>
  </si>
  <si>
    <t>A 107</t>
  </si>
  <si>
    <t>10-004</t>
  </si>
  <si>
    <t>Polietileno</t>
  </si>
  <si>
    <t>A 207</t>
  </si>
  <si>
    <t>10-005</t>
  </si>
  <si>
    <t>Polipropileno</t>
  </si>
  <si>
    <t>10-006</t>
  </si>
  <si>
    <t>Filme de plástico, PPBD</t>
  </si>
  <si>
    <t>10-007</t>
  </si>
  <si>
    <t>Plástico rígido, PEAD</t>
  </si>
  <si>
    <t>10-008</t>
  </si>
  <si>
    <t>10-009</t>
  </si>
  <si>
    <t>Vasilhames/bombonas contendo produtos químicos (*)</t>
  </si>
  <si>
    <t>10-010</t>
  </si>
  <si>
    <t>Poliuretano – peças</t>
  </si>
  <si>
    <t>A 208</t>
  </si>
  <si>
    <t>10-011</t>
  </si>
  <si>
    <t>Teflon (Banda de caminhão fora de estrada)</t>
  </si>
  <si>
    <t>10-012</t>
  </si>
  <si>
    <t>Espuma e napa (Poliuretano expandido)</t>
  </si>
  <si>
    <t>A 010</t>
  </si>
  <si>
    <t>10-013</t>
  </si>
  <si>
    <t>Poliestireno – PS</t>
  </si>
  <si>
    <t>10-014</t>
  </si>
  <si>
    <t>Polietileno tereftalato (PET)</t>
  </si>
  <si>
    <t>10-015</t>
  </si>
  <si>
    <t>Gaxetas</t>
  </si>
  <si>
    <t>10-016</t>
  </si>
  <si>
    <t>Policarbonato (fibra plástica)</t>
  </si>
  <si>
    <t>10-017</t>
  </si>
  <si>
    <t>Vasilhames/bombonas contendo produtos químicos (**)</t>
  </si>
  <si>
    <t>A107</t>
  </si>
  <si>
    <t>10-018</t>
  </si>
  <si>
    <t>Materiais com resina, minério e preparações microscópicas</t>
  </si>
  <si>
    <t>10-019</t>
  </si>
  <si>
    <t>Filtro de Ar contaminado com substâncias perigosas</t>
  </si>
  <si>
    <t>Grupo 11:  RESÍDUOS COM MERCÚRIO</t>
  </si>
  <si>
    <t>11-001</t>
  </si>
  <si>
    <t>Lâmpadas fluorescentes</t>
  </si>
  <si>
    <t>Unidade</t>
  </si>
  <si>
    <t>U151</t>
  </si>
  <si>
    <t>11-002</t>
  </si>
  <si>
    <t>Lâmpadas com vapor metálico (sódio ou mercúrio), e iodo</t>
  </si>
  <si>
    <t>11-003</t>
  </si>
  <si>
    <t>Material de laboratório contaminado com mercúrio</t>
  </si>
  <si>
    <t>11-004</t>
  </si>
  <si>
    <t>Borras e lamas contendo mercúrio</t>
  </si>
  <si>
    <t>11-005</t>
  </si>
  <si>
    <t>Minério/pelota contaminada com mercúrio</t>
  </si>
  <si>
    <t xml:space="preserve">D 099 </t>
  </si>
  <si>
    <t>11-006</t>
  </si>
  <si>
    <t>Lâmpadas  com vapor metálico e iodo quebradas</t>
  </si>
  <si>
    <t>11-007</t>
  </si>
  <si>
    <t>Mercúrio</t>
  </si>
  <si>
    <t>11-008</t>
  </si>
  <si>
    <t>Solução resultante de análises químicas</t>
  </si>
  <si>
    <t>11-009</t>
  </si>
  <si>
    <t>Sucata / equipamento contaminado com mercúrio</t>
  </si>
  <si>
    <t>Grupo 12:  RESÍDUOS DOMÉSTICOS</t>
  </si>
  <si>
    <t>12-001</t>
  </si>
  <si>
    <t>Misturas com  alimentos, papéis e plásticos não contaminados com produtos perigosos</t>
  </si>
  <si>
    <t>A 001</t>
  </si>
  <si>
    <t>12-002</t>
  </si>
  <si>
    <t xml:space="preserve">Óleos e gorduras de origem vegetal e animal </t>
  </si>
  <si>
    <t>12-003</t>
  </si>
  <si>
    <t>Resíduo de alimentação</t>
  </si>
  <si>
    <t>12-004</t>
  </si>
  <si>
    <t xml:space="preserve">Resíduo de limpeza/manutenção de áreas verdes </t>
  </si>
  <si>
    <t>A 002</t>
  </si>
  <si>
    <t>12-005</t>
  </si>
  <si>
    <t xml:space="preserve">Resíduos sanitários </t>
  </si>
  <si>
    <t>12-006</t>
  </si>
  <si>
    <t>Lâmpadas incandescentes</t>
  </si>
  <si>
    <t>12-007</t>
  </si>
  <si>
    <t>Resíduo de varrição de ruas</t>
  </si>
  <si>
    <t>A 003</t>
  </si>
  <si>
    <t>12-008</t>
  </si>
  <si>
    <t>Resíduo de caixa de gordura</t>
  </si>
  <si>
    <t>KG</t>
  </si>
  <si>
    <t>A 022</t>
  </si>
  <si>
    <t xml:space="preserve">II A  </t>
  </si>
  <si>
    <t>12-009</t>
  </si>
  <si>
    <t>Misturas de embalagens, plásticos, papéis, papelão e borrachas não contaminados com produtos perigosos</t>
  </si>
  <si>
    <t>Grupo 14:  RESÍDUOS MISTOS</t>
  </si>
  <si>
    <t>14-001</t>
  </si>
  <si>
    <t>Sucata de componentes eletroeletrônicos</t>
  </si>
  <si>
    <t>14-002</t>
  </si>
  <si>
    <t>Fios e cabos elétricos</t>
  </si>
  <si>
    <t xml:space="preserve">A 099 </t>
  </si>
  <si>
    <t>14-003</t>
  </si>
  <si>
    <t>Lona de freio / Pastilhas de freio</t>
  </si>
  <si>
    <t>14-004</t>
  </si>
  <si>
    <t>EPIs diversos não contaminados (exceto os constituídos a base de raspa de couro)</t>
  </si>
  <si>
    <t>14-005</t>
  </si>
  <si>
    <t>Rebolo/lixa/disco de corte</t>
  </si>
  <si>
    <t>14-006</t>
  </si>
  <si>
    <t>Rolete</t>
  </si>
  <si>
    <t>14-007</t>
  </si>
  <si>
    <t>Sapata de freio isenta de amianto ou chumbo</t>
  </si>
  <si>
    <t>14-008</t>
  </si>
  <si>
    <t xml:space="preserve">Resíduos de limpeza e varrição de áreas industriais não perigosos – inerte </t>
  </si>
  <si>
    <t>14-009</t>
  </si>
  <si>
    <t>Cartuchos de tinta p/ impressora</t>
  </si>
  <si>
    <t xml:space="preserve"> IIA </t>
  </si>
  <si>
    <t>14-010</t>
  </si>
  <si>
    <t>Tonner de impressora/copiadora</t>
  </si>
  <si>
    <t>14-011</t>
  </si>
  <si>
    <t>Escova de motor</t>
  </si>
  <si>
    <t>14-012</t>
  </si>
  <si>
    <t>Mangote com terminal</t>
  </si>
  <si>
    <t>14-013</t>
  </si>
  <si>
    <t>Sucata de ferro com borracha</t>
  </si>
  <si>
    <t>14-014</t>
  </si>
  <si>
    <t>Sucata de ferro com fibra de vidro</t>
  </si>
  <si>
    <t>14-015</t>
  </si>
  <si>
    <t>Embalagens cartonadas (Longa Vida)</t>
  </si>
  <si>
    <t>14-016</t>
  </si>
  <si>
    <t>Sucata de fibra de vidro</t>
  </si>
  <si>
    <t>14-017</t>
  </si>
  <si>
    <t>Sucata metálica com não metálicos</t>
  </si>
  <si>
    <t>14-018</t>
  </si>
  <si>
    <t>EPIs contaminados com resíduos perigosos (exceto os construídos a base de raspa de couro)</t>
  </si>
  <si>
    <t>14-019</t>
  </si>
  <si>
    <t>Resíduos de fitas magnéticas</t>
  </si>
  <si>
    <t>14-020</t>
  </si>
  <si>
    <t>Resíduos de limpeza e varrição de áreas industriais não perigosos – não inerte</t>
  </si>
  <si>
    <t>14-021</t>
  </si>
  <si>
    <t>EPIs construídos a base de raspa de couro</t>
  </si>
  <si>
    <t>K193</t>
  </si>
  <si>
    <t>14-022</t>
  </si>
  <si>
    <t>Solução de sistemas de arrefecimento de veículos (Solução de Radiadores)</t>
  </si>
  <si>
    <t>Grupo 13:  RESÍDUOS ESPECIAIS</t>
  </si>
  <si>
    <t>13-001</t>
  </si>
  <si>
    <t>Borras de tinta / Solventes</t>
  </si>
  <si>
    <t>F 017</t>
  </si>
  <si>
    <t>K053</t>
  </si>
  <si>
    <t>13-002</t>
  </si>
  <si>
    <t>Vernizes e colas</t>
  </si>
  <si>
    <t>D001</t>
  </si>
  <si>
    <t>13-003</t>
  </si>
  <si>
    <t>Resíduos contaminados com PCBs, carcaças metálicas de transformadores e capacitores</t>
  </si>
  <si>
    <t>F100</t>
  </si>
  <si>
    <t>13-004</t>
  </si>
  <si>
    <t>Resíduos de PCBs (ascarel) em geral, inclusive solos contaminados</t>
  </si>
  <si>
    <t>F 100</t>
  </si>
  <si>
    <t>13-005</t>
  </si>
  <si>
    <t>Solos contaminados com substâncias químicas e resíduos de derramamento de substancias perigosas (não oleosos)</t>
  </si>
  <si>
    <t>F 099 (*)</t>
  </si>
  <si>
    <t>13-006</t>
  </si>
  <si>
    <t>Resíduos de embalagens de agroquímicos</t>
  </si>
  <si>
    <t xml:space="preserve">F 099 (**) </t>
  </si>
  <si>
    <t>13-007</t>
  </si>
  <si>
    <t>Resíduos de agroquímicos em geral</t>
  </si>
  <si>
    <t>F 099 (**)</t>
  </si>
  <si>
    <t>13-008</t>
  </si>
  <si>
    <t>Resíduos de explosivos em geral</t>
  </si>
  <si>
    <t>K 044  a</t>
  </si>
  <si>
    <t xml:space="preserve"> K 047 (**)</t>
  </si>
  <si>
    <t>13-009</t>
  </si>
  <si>
    <t>K 201</t>
  </si>
  <si>
    <t>D 004</t>
  </si>
  <si>
    <t>13-010</t>
  </si>
  <si>
    <t>Querosene de aviação (Vazamento/derrame)</t>
  </si>
  <si>
    <t>13-011</t>
  </si>
  <si>
    <t>Materiais contaminados com resíduos especiais (cola, tintas, vernizes, desengraxantes)</t>
  </si>
  <si>
    <t>D009</t>
  </si>
  <si>
    <t>13-012</t>
  </si>
  <si>
    <t>Amianto em pó</t>
  </si>
  <si>
    <t>F041</t>
  </si>
  <si>
    <t>13-013</t>
  </si>
  <si>
    <t>Latas de spray</t>
  </si>
  <si>
    <t>unidades</t>
  </si>
  <si>
    <t>13-014</t>
  </si>
  <si>
    <t>Tubos de raio X exauridos / válvulas contendo Berílio</t>
  </si>
  <si>
    <t>13-015</t>
  </si>
  <si>
    <t>Resíduo contendo TBE, iodeto de metileno, MIBK</t>
  </si>
  <si>
    <t>F 103</t>
  </si>
  <si>
    <t>13-016</t>
  </si>
  <si>
    <t>Resíduo contendo Bromofórmio</t>
  </si>
  <si>
    <t>U 225</t>
  </si>
  <si>
    <t>13-017</t>
  </si>
  <si>
    <t>Resíduo contendo chumbo</t>
  </si>
  <si>
    <t>13-018</t>
  </si>
  <si>
    <t>Copelas contendo chumbo</t>
  </si>
  <si>
    <t>13-019</t>
  </si>
  <si>
    <t>Lâmpadas exauridas de absorção atômica contendo diversos elementos químicos</t>
  </si>
  <si>
    <t>13-020</t>
  </si>
  <si>
    <t>Produtos químicos / reagentes de laboratório</t>
  </si>
  <si>
    <t>13-021</t>
  </si>
  <si>
    <t>Polímeros químicos</t>
  </si>
  <si>
    <t>13-022</t>
  </si>
  <si>
    <t>13-023</t>
  </si>
  <si>
    <t>13-024</t>
  </si>
  <si>
    <t>Monoclorobenzeno</t>
  </si>
  <si>
    <t>D033</t>
  </si>
  <si>
    <t>13-025</t>
  </si>
  <si>
    <t>Resíduos contendo solução de Clérice</t>
  </si>
  <si>
    <t>13-026</t>
  </si>
  <si>
    <t xml:space="preserve">Detector de Cintilação de RX contendo Berílio </t>
  </si>
  <si>
    <t>13-027</t>
  </si>
  <si>
    <t>Embalagens diversas contendo produtos químicos</t>
  </si>
  <si>
    <t>13-028</t>
  </si>
  <si>
    <t>Massa de calafeção</t>
  </si>
  <si>
    <t>13-029</t>
  </si>
  <si>
    <t>Vaselina</t>
  </si>
  <si>
    <t>13-030</t>
  </si>
  <si>
    <t>Pó químico de extintor</t>
  </si>
  <si>
    <t>13-031</t>
  </si>
  <si>
    <t>13 – 031</t>
  </si>
  <si>
    <t>Resíduo contaminado com solução ácida ( embalagens, epi’s, carvão ativado, mangotes, tubos de PVC, bombonas, tot Bin, brita)</t>
  </si>
  <si>
    <t xml:space="preserve">A4090 </t>
  </si>
  <si>
    <t xml:space="preserve">13 – 032 </t>
  </si>
  <si>
    <t>Resíduo contaminado com solução orgânica (embalagens, epi’s, carvão ativado, mangotes, tubos de PVC, bombonas, tot Bin, brita)</t>
  </si>
  <si>
    <t>A2</t>
  </si>
  <si>
    <t>Grupo 15:  TECIDOS, LONAS, POLÍMEROS</t>
  </si>
  <si>
    <t>15-001</t>
  </si>
  <si>
    <t>Big bags não contaminados com substâncias perigosas</t>
  </si>
  <si>
    <t>15-002</t>
  </si>
  <si>
    <t>Manga de filtro não contaminada com substâncias perigosas</t>
  </si>
  <si>
    <t>15-003</t>
  </si>
  <si>
    <t>Saco de filtro/saco de manutenção</t>
  </si>
  <si>
    <t>15-004</t>
  </si>
  <si>
    <t>15-005</t>
  </si>
  <si>
    <t>Trapos e panos não contaminados</t>
  </si>
  <si>
    <t>15-006</t>
  </si>
  <si>
    <t>Mangas de filtros usadas contaminadas com substâncias perigosas</t>
  </si>
  <si>
    <t>15-007</t>
  </si>
  <si>
    <t>Big bags contaminados com substâncias perigosas</t>
  </si>
  <si>
    <t>15-008</t>
  </si>
  <si>
    <t>Grupo 16:  VIDROS</t>
  </si>
  <si>
    <t>16-001</t>
  </si>
  <si>
    <t>Frascos, potes e vidros não contaminadas (de laboratórios, se lavados previamente)</t>
  </si>
  <si>
    <t>A 117</t>
  </si>
  <si>
    <t>16-002</t>
  </si>
  <si>
    <t>Placas e pedaços de vidro transparente</t>
  </si>
  <si>
    <t>16-003</t>
  </si>
  <si>
    <t>Placas e pedaços de vidro colorido</t>
  </si>
  <si>
    <t>16-004</t>
  </si>
  <si>
    <t>Microsfera de vidro</t>
  </si>
  <si>
    <t>16-005</t>
  </si>
  <si>
    <t>Placas e pedaços de vidro misturados</t>
  </si>
  <si>
    <t>16-006</t>
  </si>
  <si>
    <t>Placas, frascos, pote, garrafas e pedaços de vidro contaminados com substâncias perigosas</t>
  </si>
  <si>
    <t>16-007</t>
  </si>
  <si>
    <t>Vidro Laminado com PVB (plástico) ex: vidros de veículos, locomotivas e equipamentos móveis.</t>
  </si>
  <si>
    <t>Grupo 17: Resíduos específicos de mineração (Estéril, rejeitos e sedimentos)</t>
  </si>
  <si>
    <t>17-001</t>
  </si>
  <si>
    <t>Minério de ferro contaminado com substância não tóxica</t>
  </si>
  <si>
    <t>t</t>
  </si>
  <si>
    <t>17-002</t>
  </si>
  <si>
    <t>Minério de ferro contaminado com resíduos perigosos</t>
  </si>
  <si>
    <t>17-003</t>
  </si>
  <si>
    <t>Rejeito de Usina de Concentração de Ferro</t>
  </si>
  <si>
    <t>D 002</t>
  </si>
  <si>
    <t>17-004</t>
  </si>
  <si>
    <t>Rejeito de Usina de Beneficiamento de Ferro</t>
  </si>
  <si>
    <t>17-005</t>
  </si>
  <si>
    <t>Estéril de mineração de ferro</t>
  </si>
  <si>
    <t>17-006</t>
  </si>
  <si>
    <t>Estéril de mineração de bauxita</t>
  </si>
  <si>
    <t>17-007</t>
  </si>
  <si>
    <t>Rejeito da usina de beneficiamento de bauxita</t>
  </si>
  <si>
    <t>17-009</t>
  </si>
  <si>
    <t>Lama de minério de ferro</t>
  </si>
  <si>
    <t>17-010</t>
  </si>
  <si>
    <t>Lama de manganês</t>
  </si>
  <si>
    <t>17-011</t>
  </si>
  <si>
    <t>Pastilhas de análise de minério de ferro ou manganês</t>
  </si>
  <si>
    <t>17-012</t>
  </si>
  <si>
    <t>Sobra de minérios não perigosos diversos</t>
  </si>
  <si>
    <t>17-013</t>
  </si>
  <si>
    <t>Sobra de minérios com contaminantes</t>
  </si>
  <si>
    <t>17-014</t>
  </si>
  <si>
    <t>Rejeito de jigue</t>
  </si>
  <si>
    <t>17-015</t>
  </si>
  <si>
    <t>Estéril de mineração de níquel</t>
  </si>
  <si>
    <t>17-016</t>
  </si>
  <si>
    <t>Sobra de minérios não perigosos não inertes diversos</t>
  </si>
  <si>
    <t>17-017</t>
  </si>
  <si>
    <t xml:space="preserve">Pastilhas de análise de minério de ferro ou manganês – classificado como perigoso </t>
  </si>
  <si>
    <t>U188</t>
  </si>
  <si>
    <t>Grupo 18: Resíduos específicos de processos metalúrgicos (Manganês, alumínio, níquel, cobre)</t>
  </si>
  <si>
    <t>18-001</t>
  </si>
  <si>
    <t>Escória de ferro-ligas e manganês – não inerte</t>
  </si>
  <si>
    <t>A 013</t>
  </si>
  <si>
    <t>18-002</t>
  </si>
  <si>
    <t xml:space="preserve">Escória de ferro-ligas e manganês – inerte </t>
  </si>
  <si>
    <t>18-003</t>
  </si>
  <si>
    <t>Escória de ferro</t>
  </si>
  <si>
    <t>18-004</t>
  </si>
  <si>
    <t>Escória de Cobre</t>
  </si>
  <si>
    <t>18-005</t>
  </si>
  <si>
    <t>Resíduos de lixiviação atmosférica de cobre (composto por silicatos, hematita, enxofre elementar, ouro e prata)</t>
  </si>
  <si>
    <t>K 064</t>
  </si>
  <si>
    <t>18-006</t>
  </si>
  <si>
    <t xml:space="preserve">t </t>
  </si>
  <si>
    <t xml:space="preserve">K 064 </t>
  </si>
  <si>
    <t>18-007</t>
  </si>
  <si>
    <t xml:space="preserve">t    </t>
  </si>
  <si>
    <t>18-008</t>
  </si>
  <si>
    <t xml:space="preserve">Crud </t>
  </si>
  <si>
    <t>18-009</t>
  </si>
  <si>
    <t>Borra de crud</t>
  </si>
  <si>
    <t xml:space="preserve">t  </t>
  </si>
  <si>
    <t>18-010</t>
  </si>
  <si>
    <t xml:space="preserve">Lama anódica (degradação dos anodos de chumbo) – hidrometalurgia de cobre </t>
  </si>
  <si>
    <t>18-011</t>
  </si>
  <si>
    <t>Crosta</t>
  </si>
  <si>
    <t>18-012</t>
  </si>
  <si>
    <t>Floculante – não perigoso</t>
  </si>
  <si>
    <t>18-013</t>
  </si>
  <si>
    <t xml:space="preserve">Floculante – perigoso </t>
  </si>
  <si>
    <t>18-014</t>
  </si>
  <si>
    <t>18-015</t>
  </si>
  <si>
    <t>Butts</t>
  </si>
  <si>
    <t>18-016</t>
  </si>
  <si>
    <t>finos de butts</t>
  </si>
  <si>
    <t>18-017</t>
  </si>
  <si>
    <t>Escória de ferro fundido de cadinho (alumínio)</t>
  </si>
  <si>
    <t>A 012</t>
  </si>
  <si>
    <t>18-018</t>
  </si>
  <si>
    <t>escoria de forno de indução (alumínio)</t>
  </si>
  <si>
    <t>18-019</t>
  </si>
  <si>
    <t>RGC – resíduo gasto de cuba</t>
  </si>
  <si>
    <t xml:space="preserve">K 200 </t>
  </si>
  <si>
    <t>K 200</t>
  </si>
  <si>
    <t>18-020</t>
  </si>
  <si>
    <t xml:space="preserve">banho eletrolítico </t>
  </si>
  <si>
    <t>18-021</t>
  </si>
  <si>
    <t>burn off</t>
  </si>
  <si>
    <t>18-022</t>
  </si>
  <si>
    <t>resíduo de alumina</t>
  </si>
  <si>
    <t>18-023</t>
  </si>
  <si>
    <t>Lama anódica– hidrometalurgia de níquel</t>
  </si>
  <si>
    <t>D 008</t>
  </si>
  <si>
    <t>18-024</t>
  </si>
  <si>
    <t>Rejeito da Hidrometalurgia (Níquel)</t>
  </si>
  <si>
    <t>18-025</t>
  </si>
  <si>
    <t xml:space="preserve">Borra de enxofre (fábrica de ácido sulfúrico) </t>
  </si>
  <si>
    <t>18-026</t>
  </si>
  <si>
    <t>Resíduos com Pentóxido de</t>
  </si>
  <si>
    <t>Vanádio (fábrica de ácido sulfúrico)</t>
  </si>
  <si>
    <t>P 120</t>
  </si>
  <si>
    <t>18-027</t>
  </si>
  <si>
    <t>18-028</t>
  </si>
  <si>
    <t xml:space="preserve">Rejeito da Hidrometalurgia de Níquel – rejeito da lixiviação ácida sob pressão </t>
  </si>
  <si>
    <t>18-029</t>
  </si>
  <si>
    <t>18-030</t>
  </si>
  <si>
    <t>Escória fusão copelação não contaminada com Pb</t>
  </si>
  <si>
    <t xml:space="preserve">Resíduos de serviços de saúde – ambulatórios médicos, clínicas odontológicas, hospitais, laboratórios de análises clínicas- CLASSE D – materiais de atendimento ambulatorial (Luvas,  esparadrapo, atadura,algodão, gazes, compressas,fios de sutura, espátula </t>
  </si>
  <si>
    <r>
      <t xml:space="preserve">Plástico em geral </t>
    </r>
    <r>
      <rPr>
        <b/>
        <sz val="9"/>
        <rFont val="Arial"/>
        <family val="2"/>
      </rPr>
      <t xml:space="preserve">não </t>
    </r>
    <r>
      <rPr>
        <sz val="9"/>
        <rFont val="Arial"/>
        <family val="2"/>
      </rPr>
      <t>contendo resíduo perigoso</t>
    </r>
  </si>
  <si>
    <r>
      <t xml:space="preserve">Resíduos de serviços de saúde – ambulatórios médicos, clínicas odontológicas, hospitais, laboratórios de análises clínicas- CLASSE A - </t>
    </r>
    <r>
      <rPr>
        <sz val="10"/>
        <rFont val="Arial"/>
        <family val="2"/>
      </rPr>
      <t>Resíduos com  possível presença de agentes biológicos</t>
    </r>
    <r>
      <rPr>
        <sz val="9"/>
        <rFont val="Arial"/>
        <family val="2"/>
      </rPr>
      <t>.</t>
    </r>
  </si>
  <si>
    <r>
      <t xml:space="preserve">Resíduos de serviços de saúde – ambulatórios médicos, clínicas odontológicas, hospitais, laboratórios de análises clínicas- CLASSE B - </t>
    </r>
    <r>
      <rPr>
        <sz val="10"/>
        <rFont val="Arial"/>
        <family val="2"/>
      </rPr>
      <t>Resíduos contendo substâncias químicas</t>
    </r>
    <r>
      <rPr>
        <sz val="9"/>
        <rFont val="Arial"/>
        <family val="2"/>
      </rPr>
      <t>.</t>
    </r>
  </si>
  <si>
    <r>
      <t xml:space="preserve">Resíduos de serviços de saúde – ambulatórios médicos, clínicas odontológicas, hospitais, laboratórios de análises clínicas- CLASSE E - </t>
    </r>
    <r>
      <rPr>
        <sz val="10"/>
        <rFont val="Arial"/>
        <family val="2"/>
      </rPr>
      <t>Materiais perfurocortantes ou escarificantes</t>
    </r>
    <r>
      <rPr>
        <sz val="9"/>
        <rFont val="Arial"/>
        <family val="2"/>
      </rPr>
      <t>.</t>
    </r>
  </si>
  <si>
    <r>
      <t>Filtros usados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(de </t>
    </r>
    <r>
      <rPr>
        <sz val="10"/>
        <rFont val="Arial"/>
        <family val="2"/>
      </rPr>
      <t>tecidos, lonas, ou polímeros)</t>
    </r>
    <r>
      <rPr>
        <sz val="9"/>
        <rFont val="Arial"/>
        <family val="2"/>
      </rPr>
      <t xml:space="preserve"> não contaminados com substâncias perigosas</t>
    </r>
  </si>
  <si>
    <r>
      <t xml:space="preserve">Lama vermelha – processo </t>
    </r>
    <r>
      <rPr>
        <i/>
        <sz val="9"/>
        <rFont val="Arial"/>
        <family val="2"/>
      </rPr>
      <t>Bayer</t>
    </r>
  </si>
  <si>
    <r>
      <t xml:space="preserve">Rejeito da Hidrometalurgia de Níquel – </t>
    </r>
    <r>
      <rPr>
        <sz val="9"/>
        <color indexed="8"/>
        <rFont val="Arial"/>
        <family val="2"/>
      </rPr>
      <t>gesso proveniente da fase de remoção do manganês</t>
    </r>
  </si>
  <si>
    <r>
      <t>Escória da produção de ferro-níquel</t>
    </r>
    <r>
      <rPr>
        <sz val="8.5"/>
        <rFont val="Arial"/>
        <family val="2"/>
      </rPr>
      <t xml:space="preserve"> </t>
    </r>
  </si>
  <si>
    <t>No Ordem Vale</t>
  </si>
  <si>
    <t>Unid.</t>
  </si>
  <si>
    <t>Gesso contaminado com sulfatos e hidróxidos de metais pesados - Cd, Zn, Co, etc (Resíduo de purga)</t>
  </si>
  <si>
    <t>Gesso não contaminado - sulfato de cálcio dihidratado (resíduo de neutralização)</t>
  </si>
  <si>
    <t>CLASSIFICAÇÃO DE RESÍDUOS</t>
  </si>
  <si>
    <t>FOLHA:</t>
  </si>
  <si>
    <r>
      <t xml:space="preserve">DATA: </t>
    </r>
    <r>
      <rPr>
        <sz val="10"/>
        <rFont val="Arial"/>
        <family val="2"/>
      </rPr>
      <t>30/06/11</t>
    </r>
  </si>
  <si>
    <t>Classe I</t>
  </si>
  <si>
    <t>Classe IIB</t>
  </si>
  <si>
    <t>Classe IIA</t>
  </si>
  <si>
    <t>Galpão de Resíduos Classe I</t>
  </si>
  <si>
    <t>Pátio de Sucatas</t>
  </si>
  <si>
    <t>Galpão de Resíduos Classe II</t>
  </si>
  <si>
    <t>Pilha de Estéril</t>
  </si>
  <si>
    <t>Inservíveis</t>
  </si>
  <si>
    <t>Leito de Secagem</t>
  </si>
  <si>
    <t>Compostagem/Pátio de Sucatas</t>
  </si>
  <si>
    <t>Triagem</t>
  </si>
  <si>
    <t>Triagem/Pátio de Sucatas</t>
  </si>
  <si>
    <t>Compostagem/Aterro Sanitário</t>
  </si>
  <si>
    <t>Triagem/Pátio Sucatas/Aterro Sanit.</t>
  </si>
  <si>
    <t>Resinas inservíveis não com substância perigosa</t>
  </si>
  <si>
    <t>Triagem/Galão de Resíduos Classe II</t>
  </si>
  <si>
    <t>Projeto</t>
  </si>
  <si>
    <t>Etapa</t>
  </si>
  <si>
    <t>Média Mensal</t>
  </si>
  <si>
    <t>Volume</t>
  </si>
  <si>
    <t>m³</t>
  </si>
  <si>
    <t>Galpão Inservíveis</t>
  </si>
  <si>
    <t>Classificação do Resíduo / Destino</t>
  </si>
  <si>
    <t>GERAÇÃO DE RESÍDUOS - RESUMO GERAL</t>
  </si>
  <si>
    <t>-</t>
  </si>
  <si>
    <t>Galpão de Óleo Usado Classe I</t>
  </si>
  <si>
    <t>Projeto Ferro Carajás S11D</t>
  </si>
  <si>
    <t>Etapa de Implantação</t>
  </si>
  <si>
    <t>Etapa de Operação</t>
  </si>
  <si>
    <t>Reutilização na usina de resíduos de obras civis</t>
  </si>
  <si>
    <t>Galpão de resíduos Classe IIB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</si>
</sst>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0.00000000"/>
    <numFmt numFmtId="180" formatCode="0.0000000"/>
    <numFmt numFmtId="181" formatCode="0.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2" fillId="0" borderId="15" xfId="0" applyFont="1" applyFill="1" applyBorder="1" applyAlignment="1">
      <alignment horizontal="center" wrapText="1"/>
    </xf>
    <xf numFmtId="174" fontId="32" fillId="0" borderId="15" xfId="62" applyNumberFormat="1" applyFont="1" applyFill="1" applyBorder="1" applyAlignment="1">
      <alignment/>
    </xf>
    <xf numFmtId="0" fontId="32" fillId="0" borderId="12" xfId="0" applyFont="1" applyFill="1" applyBorder="1" applyAlignment="1">
      <alignment horizontal="center" wrapText="1"/>
    </xf>
    <xf numFmtId="174" fontId="32" fillId="0" borderId="12" xfId="62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174" fontId="32" fillId="0" borderId="10" xfId="62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wrapText="1"/>
    </xf>
    <xf numFmtId="174" fontId="32" fillId="0" borderId="13" xfId="62" applyNumberFormat="1" applyFont="1" applyFill="1" applyBorder="1" applyAlignment="1">
      <alignment/>
    </xf>
    <xf numFmtId="174" fontId="32" fillId="33" borderId="12" xfId="62" applyNumberFormat="1" applyFont="1" applyFill="1" applyBorder="1" applyAlignment="1">
      <alignment horizontal="right"/>
    </xf>
    <xf numFmtId="174" fontId="32" fillId="33" borderId="10" xfId="62" applyNumberFormat="1" applyFont="1" applyFill="1" applyBorder="1" applyAlignment="1">
      <alignment horizontal="right"/>
    </xf>
    <xf numFmtId="174" fontId="32" fillId="0" borderId="13" xfId="62" applyNumberFormat="1" applyFont="1" applyFill="1" applyBorder="1" applyAlignment="1">
      <alignment horizontal="center"/>
    </xf>
    <xf numFmtId="174" fontId="32" fillId="0" borderId="12" xfId="62" applyNumberFormat="1" applyFont="1" applyFill="1" applyBorder="1" applyAlignment="1">
      <alignment horizontal="right"/>
    </xf>
    <xf numFmtId="174" fontId="32" fillId="0" borderId="10" xfId="62" applyNumberFormat="1" applyFont="1" applyFill="1" applyBorder="1" applyAlignment="1">
      <alignment horizontal="right"/>
    </xf>
    <xf numFmtId="174" fontId="32" fillId="0" borderId="13" xfId="62" applyNumberFormat="1" applyFont="1" applyFill="1" applyBorder="1" applyAlignment="1">
      <alignment horizontal="right"/>
    </xf>
    <xf numFmtId="171" fontId="32" fillId="0" borderId="12" xfId="62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wrapText="1"/>
    </xf>
    <xf numFmtId="174" fontId="32" fillId="0" borderId="16" xfId="62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center" wrapText="1"/>
    </xf>
    <xf numFmtId="174" fontId="32" fillId="0" borderId="17" xfId="62" applyNumberFormat="1" applyFont="1" applyFill="1" applyBorder="1" applyAlignment="1">
      <alignment horizontal="right"/>
    </xf>
    <xf numFmtId="171" fontId="32" fillId="0" borderId="10" xfId="62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71" fontId="31" fillId="0" borderId="0" xfId="62" applyFont="1" applyAlignment="1">
      <alignment/>
    </xf>
    <xf numFmtId="174" fontId="54" fillId="0" borderId="0" xfId="62" applyNumberFormat="1" applyFont="1" applyFill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174" fontId="32" fillId="0" borderId="21" xfId="62" applyNumberFormat="1" applyFont="1" applyFill="1" applyBorder="1" applyAlignment="1">
      <alignment horizontal="center"/>
    </xf>
    <xf numFmtId="174" fontId="32" fillId="0" borderId="22" xfId="62" applyNumberFormat="1" applyFont="1" applyFill="1" applyBorder="1" applyAlignment="1">
      <alignment horizontal="center"/>
    </xf>
    <xf numFmtId="174" fontId="32" fillId="0" borderId="23" xfId="62" applyNumberFormat="1" applyFont="1" applyFill="1" applyBorder="1" applyAlignment="1">
      <alignment horizontal="center"/>
    </xf>
    <xf numFmtId="174" fontId="32" fillId="0" borderId="24" xfId="62" applyNumberFormat="1" applyFont="1" applyFill="1" applyBorder="1" applyAlignment="1">
      <alignment horizontal="center"/>
    </xf>
    <xf numFmtId="174" fontId="32" fillId="0" borderId="25" xfId="62" applyNumberFormat="1" applyFont="1" applyFill="1" applyBorder="1" applyAlignment="1">
      <alignment horizontal="center"/>
    </xf>
    <xf numFmtId="174" fontId="32" fillId="0" borderId="26" xfId="62" applyNumberFormat="1" applyFont="1" applyFill="1" applyBorder="1" applyAlignment="1">
      <alignment horizontal="center"/>
    </xf>
    <xf numFmtId="171" fontId="32" fillId="0" borderId="21" xfId="62" applyFont="1" applyFill="1" applyBorder="1" applyAlignment="1">
      <alignment horizontal="center"/>
    </xf>
    <xf numFmtId="171" fontId="32" fillId="0" borderId="22" xfId="62" applyFont="1" applyFill="1" applyBorder="1" applyAlignment="1">
      <alignment horizontal="center"/>
    </xf>
    <xf numFmtId="171" fontId="32" fillId="0" borderId="23" xfId="62" applyFont="1" applyFill="1" applyBorder="1" applyAlignment="1">
      <alignment horizontal="center"/>
    </xf>
    <xf numFmtId="171" fontId="32" fillId="0" borderId="24" xfId="62" applyFont="1" applyFill="1" applyBorder="1" applyAlignment="1">
      <alignment horizontal="center"/>
    </xf>
    <xf numFmtId="171" fontId="32" fillId="0" borderId="25" xfId="62" applyFont="1" applyFill="1" applyBorder="1" applyAlignment="1">
      <alignment horizontal="center"/>
    </xf>
    <xf numFmtId="171" fontId="32" fillId="0" borderId="26" xfId="62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32" fillId="0" borderId="27" xfId="0" applyFont="1" applyFill="1" applyBorder="1" applyAlignment="1">
      <alignment horizontal="center" wrapText="1"/>
    </xf>
    <xf numFmtId="0" fontId="32" fillId="0" borderId="28" xfId="0" applyFont="1" applyFill="1" applyBorder="1" applyAlignment="1">
      <alignment horizontal="center" wrapText="1"/>
    </xf>
    <xf numFmtId="0" fontId="32" fillId="0" borderId="29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 wrapText="1"/>
    </xf>
    <xf numFmtId="0" fontId="32" fillId="0" borderId="25" xfId="0" applyFont="1" applyFill="1" applyBorder="1" applyAlignment="1">
      <alignment horizontal="center" wrapText="1"/>
    </xf>
    <xf numFmtId="0" fontId="32" fillId="0" borderId="26" xfId="0" applyFont="1" applyFill="1" applyBorder="1" applyAlignment="1">
      <alignment horizontal="center" wrapText="1"/>
    </xf>
    <xf numFmtId="171" fontId="32" fillId="0" borderId="18" xfId="62" applyFont="1" applyFill="1" applyBorder="1" applyAlignment="1">
      <alignment horizontal="center"/>
    </xf>
    <xf numFmtId="171" fontId="32" fillId="0" borderId="19" xfId="62" applyFont="1" applyFill="1" applyBorder="1" applyAlignment="1">
      <alignment horizontal="center"/>
    </xf>
    <xf numFmtId="171" fontId="32" fillId="0" borderId="20" xfId="62" applyFont="1" applyFill="1" applyBorder="1" applyAlignment="1">
      <alignment horizontal="center"/>
    </xf>
    <xf numFmtId="171" fontId="32" fillId="0" borderId="27" xfId="62" applyFont="1" applyFill="1" applyBorder="1" applyAlignment="1">
      <alignment horizontal="center"/>
    </xf>
    <xf numFmtId="171" fontId="32" fillId="0" borderId="28" xfId="62" applyFont="1" applyFill="1" applyBorder="1" applyAlignment="1">
      <alignment horizontal="center"/>
    </xf>
    <xf numFmtId="171" fontId="32" fillId="0" borderId="29" xfId="62" applyFont="1" applyFill="1" applyBorder="1" applyAlignment="1">
      <alignment horizontal="center"/>
    </xf>
    <xf numFmtId="174" fontId="32" fillId="33" borderId="24" xfId="62" applyNumberFormat="1" applyFont="1" applyFill="1" applyBorder="1" applyAlignment="1">
      <alignment horizontal="center"/>
    </xf>
    <xf numFmtId="174" fontId="32" fillId="33" borderId="25" xfId="62" applyNumberFormat="1" applyFont="1" applyFill="1" applyBorder="1" applyAlignment="1">
      <alignment horizontal="center"/>
    </xf>
    <xf numFmtId="174" fontId="32" fillId="33" borderId="26" xfId="62" applyNumberFormat="1" applyFont="1" applyFill="1" applyBorder="1" applyAlignment="1">
      <alignment horizontal="center"/>
    </xf>
    <xf numFmtId="174" fontId="32" fillId="0" borderId="27" xfId="62" applyNumberFormat="1" applyFont="1" applyFill="1" applyBorder="1" applyAlignment="1">
      <alignment horizontal="center"/>
    </xf>
    <xf numFmtId="174" fontId="32" fillId="0" borderId="28" xfId="62" applyNumberFormat="1" applyFont="1" applyFill="1" applyBorder="1" applyAlignment="1">
      <alignment horizontal="center"/>
    </xf>
    <xf numFmtId="174" fontId="32" fillId="0" borderId="29" xfId="62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174" fontId="32" fillId="0" borderId="18" xfId="62" applyNumberFormat="1" applyFont="1" applyFill="1" applyBorder="1" applyAlignment="1">
      <alignment horizontal="center"/>
    </xf>
    <xf numFmtId="174" fontId="32" fillId="0" borderId="19" xfId="62" applyNumberFormat="1" applyFont="1" applyFill="1" applyBorder="1" applyAlignment="1">
      <alignment horizontal="center"/>
    </xf>
    <xf numFmtId="174" fontId="32" fillId="0" borderId="20" xfId="62" applyNumberFormat="1" applyFont="1" applyFill="1" applyBorder="1" applyAlignment="1">
      <alignment horizontal="center"/>
    </xf>
    <xf numFmtId="174" fontId="32" fillId="33" borderId="27" xfId="62" applyNumberFormat="1" applyFont="1" applyFill="1" applyBorder="1" applyAlignment="1">
      <alignment horizontal="center"/>
    </xf>
    <xf numFmtId="174" fontId="32" fillId="33" borderId="28" xfId="62" applyNumberFormat="1" applyFont="1" applyFill="1" applyBorder="1" applyAlignment="1">
      <alignment horizontal="center"/>
    </xf>
    <xf numFmtId="174" fontId="32" fillId="33" borderId="29" xfId="62" applyNumberFormat="1" applyFont="1" applyFill="1" applyBorder="1" applyAlignment="1">
      <alignment horizontal="center"/>
    </xf>
    <xf numFmtId="174" fontId="32" fillId="33" borderId="21" xfId="62" applyNumberFormat="1" applyFont="1" applyFill="1" applyBorder="1" applyAlignment="1">
      <alignment horizontal="center"/>
    </xf>
    <xf numFmtId="174" fontId="32" fillId="33" borderId="22" xfId="62" applyNumberFormat="1" applyFont="1" applyFill="1" applyBorder="1" applyAlignment="1">
      <alignment horizontal="center"/>
    </xf>
    <xf numFmtId="174" fontId="32" fillId="33" borderId="23" xfId="62" applyNumberFormat="1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wrapText="1"/>
    </xf>
    <xf numFmtId="0" fontId="32" fillId="0" borderId="31" xfId="0" applyFont="1" applyFill="1" applyBorder="1" applyAlignment="1">
      <alignment horizontal="center" wrapText="1"/>
    </xf>
    <xf numFmtId="0" fontId="32" fillId="0" borderId="21" xfId="0" applyFont="1" applyFill="1" applyBorder="1" applyAlignment="1">
      <alignment horizontal="center" wrapText="1"/>
    </xf>
    <xf numFmtId="0" fontId="32" fillId="0" borderId="23" xfId="0" applyFont="1" applyFill="1" applyBorder="1" applyAlignment="1">
      <alignment horizontal="center" wrapText="1"/>
    </xf>
    <xf numFmtId="0" fontId="32" fillId="0" borderId="32" xfId="0" applyFont="1" applyFill="1" applyBorder="1" applyAlignment="1">
      <alignment horizontal="center" wrapText="1"/>
    </xf>
    <xf numFmtId="0" fontId="32" fillId="0" borderId="33" xfId="0" applyFont="1" applyFill="1" applyBorder="1" applyAlignment="1">
      <alignment horizontal="center" wrapText="1"/>
    </xf>
    <xf numFmtId="0" fontId="32" fillId="0" borderId="32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center" wrapText="1"/>
    </xf>
    <xf numFmtId="0" fontId="32" fillId="0" borderId="34" xfId="0" applyFont="1" applyFill="1" applyBorder="1" applyAlignment="1">
      <alignment horizontal="center" wrapText="1"/>
    </xf>
    <xf numFmtId="0" fontId="32" fillId="0" borderId="35" xfId="0" applyFont="1" applyFill="1" applyBorder="1" applyAlignment="1">
      <alignment horizontal="center" wrapText="1"/>
    </xf>
    <xf numFmtId="0" fontId="32" fillId="0" borderId="36" xfId="0" applyFont="1" applyFill="1" applyBorder="1" applyAlignment="1">
      <alignment horizontal="center" wrapText="1"/>
    </xf>
    <xf numFmtId="0" fontId="32" fillId="0" borderId="37" xfId="0" applyFont="1" applyFill="1" applyBorder="1" applyAlignment="1">
      <alignment horizontal="center" wrapText="1"/>
    </xf>
    <xf numFmtId="0" fontId="32" fillId="34" borderId="18" xfId="0" applyFont="1" applyFill="1" applyBorder="1" applyAlignment="1">
      <alignment horizontal="left" wrapText="1"/>
    </xf>
    <xf numFmtId="0" fontId="32" fillId="34" borderId="19" xfId="0" applyFont="1" applyFill="1" applyBorder="1" applyAlignment="1">
      <alignment horizontal="left" wrapText="1"/>
    </xf>
    <xf numFmtId="0" fontId="32" fillId="34" borderId="20" xfId="0" applyFont="1" applyFill="1" applyBorder="1" applyAlignment="1">
      <alignment horizontal="left" wrapText="1"/>
    </xf>
    <xf numFmtId="0" fontId="32" fillId="0" borderId="21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3.28125" style="1" customWidth="1"/>
    <col min="2" max="2" width="84.28125" style="24" customWidth="1"/>
    <col min="3" max="3" width="7.7109375" style="1" customWidth="1"/>
    <col min="4" max="6" width="9.140625" style="1" customWidth="1"/>
  </cols>
  <sheetData>
    <row r="1" spans="1:7" ht="24.75" customHeight="1">
      <c r="A1" s="60" t="s">
        <v>744</v>
      </c>
      <c r="B1" s="60"/>
      <c r="C1" s="60"/>
      <c r="D1" s="60"/>
      <c r="E1" s="27" t="s">
        <v>746</v>
      </c>
      <c r="F1" s="26" t="s">
        <v>745</v>
      </c>
      <c r="G1" s="2"/>
    </row>
    <row r="2" spans="1:7" ht="13.5" customHeight="1">
      <c r="A2" s="61" t="s">
        <v>0</v>
      </c>
      <c r="B2" s="61"/>
      <c r="C2" s="61"/>
      <c r="D2" s="61"/>
      <c r="E2" s="61"/>
      <c r="F2" s="61"/>
      <c r="G2" s="2"/>
    </row>
    <row r="3" spans="1:7" ht="13.5" customHeight="1">
      <c r="A3" s="12" t="s">
        <v>740</v>
      </c>
      <c r="B3" s="17" t="s">
        <v>1</v>
      </c>
      <c r="C3" s="13" t="s">
        <v>741</v>
      </c>
      <c r="D3" s="13" t="s">
        <v>2</v>
      </c>
      <c r="E3" s="13" t="s">
        <v>3</v>
      </c>
      <c r="F3" s="13" t="s">
        <v>5</v>
      </c>
      <c r="G3" s="2"/>
    </row>
    <row r="4" spans="1:7" ht="13.5" customHeight="1">
      <c r="A4" s="8" t="s">
        <v>6</v>
      </c>
      <c r="B4" s="1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2"/>
    </row>
    <row r="5" spans="1:7" ht="13.5" customHeight="1">
      <c r="A5" s="8" t="s">
        <v>12</v>
      </c>
      <c r="B5" s="18" t="s">
        <v>13</v>
      </c>
      <c r="C5" s="8" t="s">
        <v>8</v>
      </c>
      <c r="D5" s="8" t="s">
        <v>9</v>
      </c>
      <c r="E5" s="8" t="s">
        <v>10</v>
      </c>
      <c r="F5" s="8" t="s">
        <v>11</v>
      </c>
      <c r="G5" s="2"/>
    </row>
    <row r="6" spans="1:7" ht="13.5" customHeight="1">
      <c r="A6" s="8" t="s">
        <v>14</v>
      </c>
      <c r="B6" s="18" t="s">
        <v>15</v>
      </c>
      <c r="C6" s="8" t="s">
        <v>8</v>
      </c>
      <c r="D6" s="8" t="s">
        <v>16</v>
      </c>
      <c r="E6" s="8" t="s">
        <v>10</v>
      </c>
      <c r="F6" s="8" t="s">
        <v>11</v>
      </c>
      <c r="G6" s="2"/>
    </row>
    <row r="7" spans="1:7" ht="13.5" customHeight="1">
      <c r="A7" s="8" t="s">
        <v>17</v>
      </c>
      <c r="B7" s="18" t="s">
        <v>18</v>
      </c>
      <c r="C7" s="8" t="s">
        <v>8</v>
      </c>
      <c r="D7" s="8" t="s">
        <v>9</v>
      </c>
      <c r="E7" s="8" t="s">
        <v>10</v>
      </c>
      <c r="F7" s="8" t="s">
        <v>11</v>
      </c>
      <c r="G7" s="2"/>
    </row>
    <row r="8" spans="1:7" ht="13.5" customHeight="1">
      <c r="A8" s="8" t="s">
        <v>19</v>
      </c>
      <c r="B8" s="18" t="s">
        <v>20</v>
      </c>
      <c r="C8" s="8" t="s">
        <v>8</v>
      </c>
      <c r="D8" s="8" t="s">
        <v>9</v>
      </c>
      <c r="E8" s="8" t="s">
        <v>10</v>
      </c>
      <c r="F8" s="8" t="s">
        <v>11</v>
      </c>
      <c r="G8" s="2"/>
    </row>
    <row r="9" spans="1:7" ht="13.5" customHeight="1">
      <c r="A9" s="14"/>
      <c r="B9" s="19" t="s">
        <v>21</v>
      </c>
      <c r="C9" s="15"/>
      <c r="D9" s="15"/>
      <c r="E9" s="15"/>
      <c r="F9" s="15"/>
      <c r="G9" s="2"/>
    </row>
    <row r="10" spans="1:7" ht="13.5" customHeight="1">
      <c r="A10" s="61" t="s">
        <v>22</v>
      </c>
      <c r="B10" s="61"/>
      <c r="C10" s="61"/>
      <c r="D10" s="61"/>
      <c r="E10" s="61"/>
      <c r="F10" s="61"/>
      <c r="G10" s="2"/>
    </row>
    <row r="11" spans="1:7" ht="13.5" customHeight="1">
      <c r="A11" s="13" t="s">
        <v>740</v>
      </c>
      <c r="B11" s="17" t="s">
        <v>1</v>
      </c>
      <c r="C11" s="13" t="s">
        <v>741</v>
      </c>
      <c r="D11" s="13" t="s">
        <v>2</v>
      </c>
      <c r="E11" s="13" t="s">
        <v>3</v>
      </c>
      <c r="F11" s="13" t="s">
        <v>5</v>
      </c>
      <c r="G11" s="2"/>
    </row>
    <row r="12" spans="1:7" ht="13.5" customHeight="1">
      <c r="A12" s="8" t="s">
        <v>23</v>
      </c>
      <c r="B12" s="18" t="s">
        <v>24</v>
      </c>
      <c r="C12" s="8" t="s">
        <v>8</v>
      </c>
      <c r="D12" s="8" t="s">
        <v>25</v>
      </c>
      <c r="E12" s="8" t="s">
        <v>26</v>
      </c>
      <c r="F12" s="8" t="s">
        <v>27</v>
      </c>
      <c r="G12" s="2"/>
    </row>
    <row r="13" spans="1:7" ht="13.5" customHeight="1">
      <c r="A13" s="8" t="s">
        <v>28</v>
      </c>
      <c r="B13" s="18" t="s">
        <v>29</v>
      </c>
      <c r="C13" s="8" t="s">
        <v>8</v>
      </c>
      <c r="D13" s="8" t="s">
        <v>26</v>
      </c>
      <c r="E13" s="8" t="s">
        <v>26</v>
      </c>
      <c r="F13" s="8" t="s">
        <v>27</v>
      </c>
      <c r="G13" s="2"/>
    </row>
    <row r="14" spans="1:7" ht="13.5" customHeight="1">
      <c r="A14" s="8" t="s">
        <v>30</v>
      </c>
      <c r="B14" s="18" t="s">
        <v>31</v>
      </c>
      <c r="C14" s="8" t="s">
        <v>8</v>
      </c>
      <c r="D14" s="8" t="s">
        <v>26</v>
      </c>
      <c r="E14" s="8" t="s">
        <v>26</v>
      </c>
      <c r="F14" s="8" t="s">
        <v>27</v>
      </c>
      <c r="G14" s="2"/>
    </row>
    <row r="15" spans="1:7" ht="13.5" customHeight="1">
      <c r="A15" s="8" t="s">
        <v>32</v>
      </c>
      <c r="B15" s="18" t="s">
        <v>33</v>
      </c>
      <c r="C15" s="8" t="s">
        <v>8</v>
      </c>
      <c r="D15" s="8" t="s">
        <v>26</v>
      </c>
      <c r="E15" s="8" t="s">
        <v>26</v>
      </c>
      <c r="F15" s="8" t="s">
        <v>27</v>
      </c>
      <c r="G15" s="2"/>
    </row>
    <row r="16" spans="1:7" ht="13.5" customHeight="1">
      <c r="A16" s="8" t="s">
        <v>34</v>
      </c>
      <c r="B16" s="18" t="s">
        <v>35</v>
      </c>
      <c r="C16" s="8" t="s">
        <v>8</v>
      </c>
      <c r="D16" s="8" t="s">
        <v>26</v>
      </c>
      <c r="E16" s="8" t="s">
        <v>26</v>
      </c>
      <c r="F16" s="8" t="s">
        <v>27</v>
      </c>
      <c r="G16" s="2"/>
    </row>
    <row r="17" spans="1:7" ht="13.5" customHeight="1">
      <c r="A17" s="8" t="s">
        <v>36</v>
      </c>
      <c r="B17" s="18" t="s">
        <v>37</v>
      </c>
      <c r="C17" s="8" t="s">
        <v>8</v>
      </c>
      <c r="D17" s="8" t="s">
        <v>26</v>
      </c>
      <c r="E17" s="8" t="s">
        <v>26</v>
      </c>
      <c r="F17" s="8" t="s">
        <v>27</v>
      </c>
      <c r="G17" s="2"/>
    </row>
    <row r="18" spans="1:7" ht="13.5" customHeight="1">
      <c r="A18" s="8" t="s">
        <v>38</v>
      </c>
      <c r="B18" s="18" t="s">
        <v>39</v>
      </c>
      <c r="C18" s="8" t="s">
        <v>8</v>
      </c>
      <c r="D18" s="8" t="s">
        <v>26</v>
      </c>
      <c r="E18" s="8" t="s">
        <v>26</v>
      </c>
      <c r="F18" s="8" t="s">
        <v>27</v>
      </c>
      <c r="G18" s="2"/>
    </row>
    <row r="19" spans="1:7" ht="13.5" customHeight="1">
      <c r="A19" s="8" t="s">
        <v>40</v>
      </c>
      <c r="B19" s="18" t="s">
        <v>41</v>
      </c>
      <c r="C19" s="8" t="s">
        <v>8</v>
      </c>
      <c r="D19" s="8" t="s">
        <v>26</v>
      </c>
      <c r="E19" s="8" t="s">
        <v>26</v>
      </c>
      <c r="F19" s="8" t="s">
        <v>42</v>
      </c>
      <c r="G19" s="2"/>
    </row>
    <row r="20" spans="1:7" ht="13.5" customHeight="1">
      <c r="A20" s="8" t="s">
        <v>43</v>
      </c>
      <c r="B20" s="18" t="s">
        <v>44</v>
      </c>
      <c r="C20" s="8" t="s">
        <v>8</v>
      </c>
      <c r="D20" s="8" t="s">
        <v>45</v>
      </c>
      <c r="E20" s="8" t="s">
        <v>46</v>
      </c>
      <c r="F20" s="8" t="s">
        <v>42</v>
      </c>
      <c r="G20" s="2"/>
    </row>
    <row r="21" spans="1:7" ht="13.5" customHeight="1">
      <c r="A21" s="15"/>
      <c r="B21" s="19" t="s">
        <v>21</v>
      </c>
      <c r="C21" s="15"/>
      <c r="D21" s="15"/>
      <c r="E21" s="15"/>
      <c r="F21" s="15"/>
      <c r="G21" s="2"/>
    </row>
    <row r="22" spans="1:7" ht="13.5" customHeight="1">
      <c r="A22" s="61" t="s">
        <v>47</v>
      </c>
      <c r="B22" s="61"/>
      <c r="C22" s="61"/>
      <c r="D22" s="61"/>
      <c r="E22" s="61"/>
      <c r="F22" s="61"/>
      <c r="G22" s="2"/>
    </row>
    <row r="23" spans="1:7" ht="13.5" customHeight="1">
      <c r="A23" s="13" t="s">
        <v>740</v>
      </c>
      <c r="B23" s="17" t="s">
        <v>1</v>
      </c>
      <c r="C23" s="13" t="s">
        <v>741</v>
      </c>
      <c r="D23" s="13" t="s">
        <v>2</v>
      </c>
      <c r="E23" s="13" t="s">
        <v>3</v>
      </c>
      <c r="F23" s="13" t="s">
        <v>5</v>
      </c>
      <c r="G23" s="2"/>
    </row>
    <row r="24" spans="1:7" ht="13.5" customHeight="1">
      <c r="A24" s="8" t="s">
        <v>48</v>
      </c>
      <c r="B24" s="18" t="s">
        <v>49</v>
      </c>
      <c r="C24" s="8" t="s">
        <v>8</v>
      </c>
      <c r="D24" s="8" t="s">
        <v>50</v>
      </c>
      <c r="E24" s="8" t="s">
        <v>50</v>
      </c>
      <c r="F24" s="8" t="s">
        <v>27</v>
      </c>
      <c r="G24" s="2"/>
    </row>
    <row r="25" spans="1:7" ht="13.5" customHeight="1">
      <c r="A25" s="8" t="s">
        <v>51</v>
      </c>
      <c r="B25" s="18" t="s">
        <v>52</v>
      </c>
      <c r="C25" s="8" t="s">
        <v>8</v>
      </c>
      <c r="D25" s="8" t="s">
        <v>53</v>
      </c>
      <c r="E25" s="8" t="s">
        <v>53</v>
      </c>
      <c r="F25" s="8" t="s">
        <v>11</v>
      </c>
      <c r="G25" s="2"/>
    </row>
    <row r="26" spans="1:7" ht="13.5" customHeight="1">
      <c r="A26" s="8" t="s">
        <v>54</v>
      </c>
      <c r="B26" s="18" t="s">
        <v>55</v>
      </c>
      <c r="C26" s="8" t="s">
        <v>8</v>
      </c>
      <c r="D26" s="8" t="s">
        <v>53</v>
      </c>
      <c r="E26" s="8" t="s">
        <v>53</v>
      </c>
      <c r="F26" s="8" t="s">
        <v>56</v>
      </c>
      <c r="G26" s="2"/>
    </row>
    <row r="27" spans="1:7" ht="13.5" customHeight="1">
      <c r="A27" s="8" t="s">
        <v>57</v>
      </c>
      <c r="B27" s="18" t="s">
        <v>58</v>
      </c>
      <c r="C27" s="8" t="s">
        <v>8</v>
      </c>
      <c r="D27" s="8" t="s">
        <v>59</v>
      </c>
      <c r="E27" s="8" t="s">
        <v>59</v>
      </c>
      <c r="F27" s="8" t="s">
        <v>27</v>
      </c>
      <c r="G27" s="2"/>
    </row>
    <row r="28" spans="1:7" ht="13.5" customHeight="1">
      <c r="A28" s="8" t="s">
        <v>60</v>
      </c>
      <c r="B28" s="18" t="s">
        <v>61</v>
      </c>
      <c r="C28" s="8" t="s">
        <v>8</v>
      </c>
      <c r="D28" s="8" t="s">
        <v>62</v>
      </c>
      <c r="E28" s="8" t="s">
        <v>62</v>
      </c>
      <c r="F28" s="8" t="s">
        <v>11</v>
      </c>
      <c r="G28" s="2"/>
    </row>
    <row r="29" spans="1:7" ht="13.5" customHeight="1">
      <c r="A29" s="15"/>
      <c r="B29" s="19" t="s">
        <v>21</v>
      </c>
      <c r="C29" s="15"/>
      <c r="D29" s="15"/>
      <c r="E29" s="15"/>
      <c r="F29" s="15"/>
      <c r="G29" s="2"/>
    </row>
    <row r="30" spans="1:7" ht="13.5" customHeight="1">
      <c r="A30" s="61" t="s">
        <v>63</v>
      </c>
      <c r="B30" s="61"/>
      <c r="C30" s="61"/>
      <c r="D30" s="61"/>
      <c r="E30" s="61"/>
      <c r="F30" s="61"/>
      <c r="G30" s="2"/>
    </row>
    <row r="31" spans="1:7" ht="13.5" customHeight="1">
      <c r="A31" s="13" t="s">
        <v>740</v>
      </c>
      <c r="B31" s="17" t="s">
        <v>1</v>
      </c>
      <c r="C31" s="13" t="s">
        <v>741</v>
      </c>
      <c r="D31" s="13" t="s">
        <v>2</v>
      </c>
      <c r="E31" s="13" t="s">
        <v>3</v>
      </c>
      <c r="F31" s="13" t="s">
        <v>5</v>
      </c>
      <c r="G31" s="2"/>
    </row>
    <row r="32" spans="1:7" ht="13.5" customHeight="1">
      <c r="A32" s="8" t="s">
        <v>64</v>
      </c>
      <c r="B32" s="18" t="s">
        <v>65</v>
      </c>
      <c r="C32" s="8" t="s">
        <v>8</v>
      </c>
      <c r="D32" s="8" t="s">
        <v>66</v>
      </c>
      <c r="E32" s="8" t="s">
        <v>67</v>
      </c>
      <c r="F32" s="8" t="s">
        <v>68</v>
      </c>
      <c r="G32" s="2"/>
    </row>
    <row r="33" spans="1:7" ht="13.5" customHeight="1">
      <c r="A33" s="8" t="s">
        <v>69</v>
      </c>
      <c r="B33" s="18" t="s">
        <v>70</v>
      </c>
      <c r="C33" s="8" t="s">
        <v>8</v>
      </c>
      <c r="D33" s="8" t="s">
        <v>50</v>
      </c>
      <c r="E33" s="8" t="s">
        <v>50</v>
      </c>
      <c r="F33" s="8" t="s">
        <v>71</v>
      </c>
      <c r="G33" s="2"/>
    </row>
    <row r="34" spans="1:7" ht="13.5" customHeight="1">
      <c r="A34" s="8" t="s">
        <v>72</v>
      </c>
      <c r="B34" s="18" t="s">
        <v>73</v>
      </c>
      <c r="C34" s="8" t="s">
        <v>8</v>
      </c>
      <c r="D34" s="8" t="s">
        <v>50</v>
      </c>
      <c r="E34" s="8" t="s">
        <v>74</v>
      </c>
      <c r="F34" s="8" t="s">
        <v>71</v>
      </c>
      <c r="G34" s="2"/>
    </row>
    <row r="35" spans="1:7" ht="13.5" customHeight="1">
      <c r="A35" s="8" t="s">
        <v>75</v>
      </c>
      <c r="B35" s="18" t="s">
        <v>76</v>
      </c>
      <c r="C35" s="8" t="s">
        <v>8</v>
      </c>
      <c r="D35" s="8" t="s">
        <v>50</v>
      </c>
      <c r="E35" s="8" t="s">
        <v>74</v>
      </c>
      <c r="F35" s="8" t="s">
        <v>71</v>
      </c>
      <c r="G35" s="2"/>
    </row>
    <row r="36" spans="1:7" ht="13.5" customHeight="1">
      <c r="A36" s="8" t="s">
        <v>77</v>
      </c>
      <c r="B36" s="18" t="s">
        <v>78</v>
      </c>
      <c r="C36" s="8" t="s">
        <v>8</v>
      </c>
      <c r="D36" s="8" t="s">
        <v>50</v>
      </c>
      <c r="E36" s="8" t="s">
        <v>79</v>
      </c>
      <c r="F36" s="8" t="s">
        <v>42</v>
      </c>
      <c r="G36" s="2"/>
    </row>
    <row r="37" spans="1:7" ht="13.5" customHeight="1">
      <c r="A37" s="8" t="s">
        <v>80</v>
      </c>
      <c r="B37" s="18" t="s">
        <v>81</v>
      </c>
      <c r="C37" s="8" t="s">
        <v>8</v>
      </c>
      <c r="D37" s="8" t="s">
        <v>9</v>
      </c>
      <c r="E37" s="8" t="s">
        <v>62</v>
      </c>
      <c r="F37" s="8" t="s">
        <v>11</v>
      </c>
      <c r="G37" s="2"/>
    </row>
    <row r="38" spans="1:7" ht="13.5" customHeight="1">
      <c r="A38" s="8" t="s">
        <v>82</v>
      </c>
      <c r="B38" s="18" t="s">
        <v>83</v>
      </c>
      <c r="C38" s="8" t="s">
        <v>8</v>
      </c>
      <c r="D38" s="8" t="s">
        <v>84</v>
      </c>
      <c r="E38" s="8" t="s">
        <v>84</v>
      </c>
      <c r="F38" s="8" t="s">
        <v>11</v>
      </c>
      <c r="G38" s="2"/>
    </row>
    <row r="39" spans="1:7" ht="13.5" customHeight="1">
      <c r="A39" s="8" t="s">
        <v>85</v>
      </c>
      <c r="B39" s="18" t="s">
        <v>86</v>
      </c>
      <c r="C39" s="8" t="s">
        <v>8</v>
      </c>
      <c r="D39" s="8" t="s">
        <v>87</v>
      </c>
      <c r="E39" s="8" t="s">
        <v>87</v>
      </c>
      <c r="F39" s="8" t="s">
        <v>11</v>
      </c>
      <c r="G39" s="2"/>
    </row>
    <row r="40" spans="1:7" ht="13.5" customHeight="1">
      <c r="A40" s="8" t="s">
        <v>88</v>
      </c>
      <c r="B40" s="18" t="s">
        <v>89</v>
      </c>
      <c r="C40" s="8" t="s">
        <v>90</v>
      </c>
      <c r="D40" s="8" t="s">
        <v>16</v>
      </c>
      <c r="E40" s="8" t="s">
        <v>10</v>
      </c>
      <c r="F40" s="8" t="s">
        <v>11</v>
      </c>
      <c r="G40" s="2"/>
    </row>
    <row r="41" spans="1:7" ht="13.5" customHeight="1">
      <c r="A41" s="8" t="s">
        <v>91</v>
      </c>
      <c r="B41" s="18" t="s">
        <v>92</v>
      </c>
      <c r="C41" s="8" t="s">
        <v>8</v>
      </c>
      <c r="D41" s="8" t="s">
        <v>84</v>
      </c>
      <c r="E41" s="8" t="s">
        <v>84</v>
      </c>
      <c r="F41" s="8" t="s">
        <v>11</v>
      </c>
      <c r="G41" s="2"/>
    </row>
    <row r="42" spans="1:7" ht="13.5" customHeight="1">
      <c r="A42" s="8" t="s">
        <v>93</v>
      </c>
      <c r="B42" s="18" t="s">
        <v>94</v>
      </c>
      <c r="C42" s="8" t="s">
        <v>8</v>
      </c>
      <c r="D42" s="8" t="s">
        <v>84</v>
      </c>
      <c r="E42" s="8" t="s">
        <v>84</v>
      </c>
      <c r="F42" s="8" t="s">
        <v>11</v>
      </c>
      <c r="G42" s="2"/>
    </row>
    <row r="43" spans="1:7" ht="13.5" customHeight="1">
      <c r="A43" s="8" t="s">
        <v>95</v>
      </c>
      <c r="B43" s="18" t="s">
        <v>96</v>
      </c>
      <c r="C43" s="8" t="s">
        <v>90</v>
      </c>
      <c r="D43" s="8" t="s">
        <v>50</v>
      </c>
      <c r="E43" s="8" t="s">
        <v>79</v>
      </c>
      <c r="F43" s="8" t="s">
        <v>42</v>
      </c>
      <c r="G43" s="2"/>
    </row>
    <row r="44" spans="1:7" ht="13.5" customHeight="1">
      <c r="A44" s="8" t="s">
        <v>97</v>
      </c>
      <c r="B44" s="18" t="s">
        <v>98</v>
      </c>
      <c r="C44" s="8" t="s">
        <v>90</v>
      </c>
      <c r="D44" s="8" t="s">
        <v>99</v>
      </c>
      <c r="E44" s="8" t="s">
        <v>99</v>
      </c>
      <c r="F44" s="8" t="s">
        <v>11</v>
      </c>
      <c r="G44" s="2"/>
    </row>
    <row r="45" spans="1:7" ht="13.5" customHeight="1">
      <c r="A45" s="8" t="s">
        <v>100</v>
      </c>
      <c r="B45" s="20" t="s">
        <v>101</v>
      </c>
      <c r="C45" s="8" t="s">
        <v>90</v>
      </c>
      <c r="D45" s="8" t="s">
        <v>50</v>
      </c>
      <c r="E45" s="8" t="s">
        <v>79</v>
      </c>
      <c r="F45" s="8" t="s">
        <v>102</v>
      </c>
      <c r="G45" s="2"/>
    </row>
    <row r="46" spans="1:7" ht="13.5" customHeight="1">
      <c r="A46" s="8" t="s">
        <v>103</v>
      </c>
      <c r="B46" s="20" t="s">
        <v>104</v>
      </c>
      <c r="C46" s="8" t="s">
        <v>90</v>
      </c>
      <c r="D46" s="8" t="s">
        <v>105</v>
      </c>
      <c r="E46" s="8" t="s">
        <v>79</v>
      </c>
      <c r="F46" s="8" t="s">
        <v>102</v>
      </c>
      <c r="G46" s="2"/>
    </row>
    <row r="47" spans="1:7" ht="13.5" customHeight="1">
      <c r="A47" s="8" t="s">
        <v>106</v>
      </c>
      <c r="B47" s="18" t="s">
        <v>107</v>
      </c>
      <c r="C47" s="8" t="s">
        <v>90</v>
      </c>
      <c r="D47" s="8" t="s">
        <v>50</v>
      </c>
      <c r="E47" s="8" t="s">
        <v>108</v>
      </c>
      <c r="F47" s="8" t="s">
        <v>102</v>
      </c>
      <c r="G47" s="2"/>
    </row>
    <row r="48" spans="1:7" ht="13.5" customHeight="1">
      <c r="A48" s="8" t="s">
        <v>109</v>
      </c>
      <c r="B48" s="18" t="s">
        <v>110</v>
      </c>
      <c r="C48" s="8" t="s">
        <v>8</v>
      </c>
      <c r="D48" s="8" t="s">
        <v>111</v>
      </c>
      <c r="E48" s="8" t="s">
        <v>84</v>
      </c>
      <c r="F48" s="8" t="s">
        <v>11</v>
      </c>
      <c r="G48" s="2"/>
    </row>
    <row r="49" spans="1:7" ht="13.5" customHeight="1">
      <c r="A49" s="8" t="s">
        <v>112</v>
      </c>
      <c r="B49" s="18" t="s">
        <v>113</v>
      </c>
      <c r="C49" s="8" t="s">
        <v>90</v>
      </c>
      <c r="D49" s="8" t="s">
        <v>50</v>
      </c>
      <c r="E49" s="8" t="s">
        <v>50</v>
      </c>
      <c r="F49" s="8" t="s">
        <v>102</v>
      </c>
      <c r="G49" s="2"/>
    </row>
    <row r="50" spans="1:7" ht="13.5" customHeight="1">
      <c r="A50" s="8" t="s">
        <v>114</v>
      </c>
      <c r="B50" s="18" t="s">
        <v>115</v>
      </c>
      <c r="C50" s="8" t="s">
        <v>8</v>
      </c>
      <c r="D50" s="8" t="s">
        <v>50</v>
      </c>
      <c r="E50" s="8" t="s">
        <v>79</v>
      </c>
      <c r="F50" s="8" t="s">
        <v>116</v>
      </c>
      <c r="G50" s="2"/>
    </row>
    <row r="51" spans="1:7" ht="13.5" customHeight="1">
      <c r="A51" s="15"/>
      <c r="B51" s="19" t="s">
        <v>21</v>
      </c>
      <c r="C51" s="15"/>
      <c r="D51" s="15"/>
      <c r="E51" s="15"/>
      <c r="F51" s="15"/>
      <c r="G51" s="2"/>
    </row>
    <row r="52" spans="1:7" ht="13.5" customHeight="1">
      <c r="A52" s="61" t="s">
        <v>117</v>
      </c>
      <c r="B52" s="61"/>
      <c r="C52" s="61"/>
      <c r="D52" s="61"/>
      <c r="E52" s="61"/>
      <c r="F52" s="61"/>
      <c r="G52" s="2"/>
    </row>
    <row r="53" spans="1:7" ht="13.5" customHeight="1">
      <c r="A53" s="13" t="s">
        <v>740</v>
      </c>
      <c r="B53" s="17" t="s">
        <v>1</v>
      </c>
      <c r="C53" s="13" t="s">
        <v>741</v>
      </c>
      <c r="D53" s="13" t="s">
        <v>2</v>
      </c>
      <c r="E53" s="13" t="s">
        <v>3</v>
      </c>
      <c r="F53" s="13" t="s">
        <v>5</v>
      </c>
      <c r="G53" s="2"/>
    </row>
    <row r="54" spans="1:7" ht="13.5" customHeight="1">
      <c r="A54" s="8" t="s">
        <v>118</v>
      </c>
      <c r="B54" s="18" t="s">
        <v>119</v>
      </c>
      <c r="C54" s="8" t="s">
        <v>8</v>
      </c>
      <c r="D54" s="8" t="s">
        <v>120</v>
      </c>
      <c r="E54" s="8" t="s">
        <v>120</v>
      </c>
      <c r="F54" s="8" t="s">
        <v>42</v>
      </c>
      <c r="G54" s="2"/>
    </row>
    <row r="55" spans="1:7" ht="13.5" customHeight="1">
      <c r="A55" s="8" t="s">
        <v>121</v>
      </c>
      <c r="B55" s="18" t="s">
        <v>122</v>
      </c>
      <c r="C55" s="8" t="s">
        <v>8</v>
      </c>
      <c r="D55" s="8" t="s">
        <v>120</v>
      </c>
      <c r="E55" s="8" t="s">
        <v>120</v>
      </c>
      <c r="F55" s="8" t="s">
        <v>42</v>
      </c>
      <c r="G55" s="2"/>
    </row>
    <row r="56" spans="1:7" ht="13.5" customHeight="1">
      <c r="A56" s="8" t="s">
        <v>123</v>
      </c>
      <c r="B56" s="18" t="s">
        <v>124</v>
      </c>
      <c r="C56" s="8" t="s">
        <v>8</v>
      </c>
      <c r="D56" s="8" t="s">
        <v>120</v>
      </c>
      <c r="E56" s="8" t="s">
        <v>120</v>
      </c>
      <c r="F56" s="8" t="s">
        <v>116</v>
      </c>
      <c r="G56" s="2"/>
    </row>
    <row r="57" spans="1:7" ht="13.5" customHeight="1">
      <c r="A57" s="8" t="s">
        <v>125</v>
      </c>
      <c r="B57" s="18" t="s">
        <v>126</v>
      </c>
      <c r="C57" s="8" t="s">
        <v>127</v>
      </c>
      <c r="D57" s="8" t="s">
        <v>120</v>
      </c>
      <c r="E57" s="8" t="s">
        <v>120</v>
      </c>
      <c r="F57" s="8" t="s">
        <v>42</v>
      </c>
      <c r="G57" s="2"/>
    </row>
    <row r="58" spans="1:7" ht="13.5" customHeight="1">
      <c r="A58" s="8" t="s">
        <v>128</v>
      </c>
      <c r="B58" s="18" t="s">
        <v>129</v>
      </c>
      <c r="C58" s="8" t="s">
        <v>130</v>
      </c>
      <c r="D58" s="8" t="s">
        <v>120</v>
      </c>
      <c r="E58" s="8" t="s">
        <v>120</v>
      </c>
      <c r="F58" s="8" t="s">
        <v>27</v>
      </c>
      <c r="G58" s="2"/>
    </row>
    <row r="59" spans="1:7" ht="13.5" customHeight="1">
      <c r="A59" s="8" t="s">
        <v>131</v>
      </c>
      <c r="B59" s="18" t="s">
        <v>132</v>
      </c>
      <c r="C59" s="8" t="s">
        <v>127</v>
      </c>
      <c r="D59" s="8" t="s">
        <v>120</v>
      </c>
      <c r="E59" s="8" t="s">
        <v>120</v>
      </c>
      <c r="F59" s="8" t="s">
        <v>27</v>
      </c>
      <c r="G59" s="2"/>
    </row>
    <row r="60" spans="1:7" ht="13.5" customHeight="1">
      <c r="A60" s="8" t="s">
        <v>133</v>
      </c>
      <c r="B60" s="18" t="s">
        <v>134</v>
      </c>
      <c r="C60" s="8" t="s">
        <v>8</v>
      </c>
      <c r="D60" s="8" t="s">
        <v>135</v>
      </c>
      <c r="E60" s="8" t="s">
        <v>135</v>
      </c>
      <c r="F60" s="8" t="s">
        <v>116</v>
      </c>
      <c r="G60" s="2"/>
    </row>
    <row r="61" spans="1:7" ht="13.5" customHeight="1">
      <c r="A61" s="8" t="s">
        <v>136</v>
      </c>
      <c r="B61" s="18" t="s">
        <v>137</v>
      </c>
      <c r="C61" s="8" t="s">
        <v>8</v>
      </c>
      <c r="D61" s="8" t="s">
        <v>135</v>
      </c>
      <c r="E61" s="8" t="s">
        <v>135</v>
      </c>
      <c r="F61" s="8" t="s">
        <v>116</v>
      </c>
      <c r="G61" s="2"/>
    </row>
    <row r="62" spans="1:7" ht="13.5" customHeight="1">
      <c r="A62" s="8" t="s">
        <v>138</v>
      </c>
      <c r="B62" s="18" t="s">
        <v>139</v>
      </c>
      <c r="C62" s="8" t="s">
        <v>90</v>
      </c>
      <c r="D62" s="8" t="s">
        <v>62</v>
      </c>
      <c r="E62" s="8" t="s">
        <v>62</v>
      </c>
      <c r="F62" s="8" t="s">
        <v>11</v>
      </c>
      <c r="G62" s="2"/>
    </row>
    <row r="63" spans="1:7" ht="13.5" customHeight="1">
      <c r="A63" s="8" t="s">
        <v>140</v>
      </c>
      <c r="B63" s="18" t="s">
        <v>141</v>
      </c>
      <c r="C63" s="8" t="s">
        <v>90</v>
      </c>
      <c r="D63" s="8" t="s">
        <v>142</v>
      </c>
      <c r="E63" s="8" t="s">
        <v>142</v>
      </c>
      <c r="F63" s="8" t="s">
        <v>27</v>
      </c>
      <c r="G63" s="2"/>
    </row>
    <row r="64" spans="1:7" ht="13.5" customHeight="1">
      <c r="A64" s="8" t="s">
        <v>143</v>
      </c>
      <c r="B64" s="18" t="s">
        <v>144</v>
      </c>
      <c r="C64" s="8" t="s">
        <v>90</v>
      </c>
      <c r="D64" s="8" t="s">
        <v>142</v>
      </c>
      <c r="E64" s="8" t="s">
        <v>142</v>
      </c>
      <c r="F64" s="8" t="s">
        <v>27</v>
      </c>
      <c r="G64" s="2"/>
    </row>
    <row r="65" spans="1:7" ht="13.5" customHeight="1">
      <c r="A65" s="8" t="s">
        <v>145</v>
      </c>
      <c r="B65" s="18" t="s">
        <v>146</v>
      </c>
      <c r="C65" s="8" t="s">
        <v>127</v>
      </c>
      <c r="D65" s="8" t="s">
        <v>120</v>
      </c>
      <c r="E65" s="8" t="s">
        <v>120</v>
      </c>
      <c r="F65" s="8" t="s">
        <v>27</v>
      </c>
      <c r="G65" s="2"/>
    </row>
    <row r="66" spans="1:7" ht="13.5" customHeight="1">
      <c r="A66" s="8" t="s">
        <v>147</v>
      </c>
      <c r="B66" s="18" t="s">
        <v>148</v>
      </c>
      <c r="C66" s="8" t="s">
        <v>90</v>
      </c>
      <c r="D66" s="8" t="s">
        <v>142</v>
      </c>
      <c r="E66" s="8" t="s">
        <v>120</v>
      </c>
      <c r="F66" s="8" t="s">
        <v>27</v>
      </c>
      <c r="G66" s="2"/>
    </row>
    <row r="67" spans="1:7" ht="13.5" customHeight="1">
      <c r="A67" s="15"/>
      <c r="B67" s="19" t="s">
        <v>21</v>
      </c>
      <c r="C67" s="15"/>
      <c r="D67" s="15"/>
      <c r="E67" s="14"/>
      <c r="F67" s="15"/>
      <c r="G67" s="2"/>
    </row>
    <row r="68" spans="1:7" ht="13.5" customHeight="1">
      <c r="A68" s="62" t="s">
        <v>149</v>
      </c>
      <c r="B68" s="62"/>
      <c r="C68" s="62"/>
      <c r="D68" s="62"/>
      <c r="E68" s="62"/>
      <c r="F68" s="62"/>
      <c r="G68" s="2"/>
    </row>
    <row r="69" spans="1:7" ht="13.5" customHeight="1">
      <c r="A69" s="13" t="s">
        <v>740</v>
      </c>
      <c r="B69" s="17" t="s">
        <v>1</v>
      </c>
      <c r="C69" s="13" t="s">
        <v>741</v>
      </c>
      <c r="D69" s="13" t="s">
        <v>2</v>
      </c>
      <c r="E69" s="13" t="s">
        <v>3</v>
      </c>
      <c r="F69" s="13" t="s">
        <v>5</v>
      </c>
      <c r="G69" s="2"/>
    </row>
    <row r="70" spans="1:7" ht="13.5" customHeight="1">
      <c r="A70" s="8" t="s">
        <v>150</v>
      </c>
      <c r="B70" s="18" t="s">
        <v>151</v>
      </c>
      <c r="C70" s="8" t="s">
        <v>8</v>
      </c>
      <c r="D70" s="8" t="s">
        <v>152</v>
      </c>
      <c r="E70" s="8" t="s">
        <v>152</v>
      </c>
      <c r="F70" s="8" t="s">
        <v>27</v>
      </c>
      <c r="G70" s="2"/>
    </row>
    <row r="71" spans="1:7" ht="13.5" customHeight="1">
      <c r="A71" s="8" t="s">
        <v>153</v>
      </c>
      <c r="B71" s="18" t="s">
        <v>154</v>
      </c>
      <c r="C71" s="8" t="s">
        <v>8</v>
      </c>
      <c r="D71" s="8" t="s">
        <v>152</v>
      </c>
      <c r="E71" s="8" t="s">
        <v>152</v>
      </c>
      <c r="F71" s="8" t="s">
        <v>27</v>
      </c>
      <c r="G71" s="2"/>
    </row>
    <row r="72" spans="1:7" ht="13.5" customHeight="1">
      <c r="A72" s="8" t="s">
        <v>155</v>
      </c>
      <c r="B72" s="18" t="s">
        <v>156</v>
      </c>
      <c r="C72" s="8" t="s">
        <v>8</v>
      </c>
      <c r="D72" s="8" t="s">
        <v>157</v>
      </c>
      <c r="E72" s="8" t="s">
        <v>157</v>
      </c>
      <c r="F72" s="8" t="s">
        <v>27</v>
      </c>
      <c r="G72" s="2"/>
    </row>
    <row r="73" spans="1:7" ht="13.5" customHeight="1">
      <c r="A73" s="8" t="s">
        <v>158</v>
      </c>
      <c r="B73" s="18" t="s">
        <v>159</v>
      </c>
      <c r="C73" s="8" t="s">
        <v>8</v>
      </c>
      <c r="D73" s="8" t="s">
        <v>157</v>
      </c>
      <c r="E73" s="8" t="s">
        <v>157</v>
      </c>
      <c r="F73" s="8" t="s">
        <v>27</v>
      </c>
      <c r="G73" s="2"/>
    </row>
    <row r="74" spans="1:7" ht="13.5" customHeight="1">
      <c r="A74" s="8" t="s">
        <v>160</v>
      </c>
      <c r="B74" s="18" t="s">
        <v>161</v>
      </c>
      <c r="C74" s="8" t="s">
        <v>8</v>
      </c>
      <c r="D74" s="8" t="s">
        <v>157</v>
      </c>
      <c r="E74" s="8" t="s">
        <v>157</v>
      </c>
      <c r="F74" s="8" t="s">
        <v>27</v>
      </c>
      <c r="G74" s="2"/>
    </row>
    <row r="75" spans="1:7" ht="13.5" customHeight="1">
      <c r="A75" s="8" t="s">
        <v>162</v>
      </c>
      <c r="B75" s="18" t="s">
        <v>163</v>
      </c>
      <c r="C75" s="8" t="s">
        <v>8</v>
      </c>
      <c r="D75" s="8" t="s">
        <v>157</v>
      </c>
      <c r="E75" s="8" t="s">
        <v>157</v>
      </c>
      <c r="F75" s="8" t="s">
        <v>27</v>
      </c>
      <c r="G75" s="2"/>
    </row>
    <row r="76" spans="1:7" ht="13.5" customHeight="1">
      <c r="A76" s="8" t="s">
        <v>164</v>
      </c>
      <c r="B76" s="18" t="s">
        <v>165</v>
      </c>
      <c r="C76" s="8" t="s">
        <v>8</v>
      </c>
      <c r="D76" s="8" t="s">
        <v>157</v>
      </c>
      <c r="E76" s="8" t="s">
        <v>157</v>
      </c>
      <c r="F76" s="8" t="s">
        <v>27</v>
      </c>
      <c r="G76" s="2"/>
    </row>
    <row r="77" spans="1:7" ht="13.5" customHeight="1">
      <c r="A77" s="8" t="s">
        <v>166</v>
      </c>
      <c r="B77" s="18" t="s">
        <v>167</v>
      </c>
      <c r="C77" s="8" t="s">
        <v>8</v>
      </c>
      <c r="D77" s="8" t="s">
        <v>152</v>
      </c>
      <c r="E77" s="8" t="s">
        <v>152</v>
      </c>
      <c r="F77" s="8" t="s">
        <v>27</v>
      </c>
      <c r="G77" s="2"/>
    </row>
    <row r="78" spans="1:7" ht="13.5" customHeight="1">
      <c r="A78" s="8" t="s">
        <v>168</v>
      </c>
      <c r="B78" s="18" t="s">
        <v>169</v>
      </c>
      <c r="C78" s="8" t="s">
        <v>8</v>
      </c>
      <c r="D78" s="8" t="s">
        <v>152</v>
      </c>
      <c r="E78" s="8" t="s">
        <v>152</v>
      </c>
      <c r="F78" s="8" t="s">
        <v>27</v>
      </c>
      <c r="G78" s="2"/>
    </row>
    <row r="79" spans="1:7" ht="13.5" customHeight="1">
      <c r="A79" s="8" t="s">
        <v>170</v>
      </c>
      <c r="B79" s="18" t="s">
        <v>171</v>
      </c>
      <c r="C79" s="8" t="s">
        <v>8</v>
      </c>
      <c r="D79" s="8" t="s">
        <v>157</v>
      </c>
      <c r="E79" s="8" t="s">
        <v>157</v>
      </c>
      <c r="F79" s="8" t="s">
        <v>27</v>
      </c>
      <c r="G79" s="2"/>
    </row>
    <row r="80" spans="1:7" ht="13.5" customHeight="1">
      <c r="A80" s="8" t="s">
        <v>172</v>
      </c>
      <c r="B80" s="18" t="s">
        <v>173</v>
      </c>
      <c r="C80" s="8" t="s">
        <v>8</v>
      </c>
      <c r="D80" s="8" t="s">
        <v>157</v>
      </c>
      <c r="E80" s="8" t="s">
        <v>157</v>
      </c>
      <c r="F80" s="8" t="s">
        <v>27</v>
      </c>
      <c r="G80" s="2"/>
    </row>
    <row r="81" spans="1:7" ht="13.5" customHeight="1">
      <c r="A81" s="8" t="s">
        <v>174</v>
      </c>
      <c r="B81" s="18" t="s">
        <v>175</v>
      </c>
      <c r="C81" s="8" t="s">
        <v>8</v>
      </c>
      <c r="D81" s="8" t="s">
        <v>157</v>
      </c>
      <c r="E81" s="8" t="s">
        <v>157</v>
      </c>
      <c r="F81" s="8" t="s">
        <v>27</v>
      </c>
      <c r="G81" s="2"/>
    </row>
    <row r="82" spans="1:7" ht="13.5" customHeight="1">
      <c r="A82" s="8" t="s">
        <v>176</v>
      </c>
      <c r="B82" s="18" t="s">
        <v>177</v>
      </c>
      <c r="C82" s="8" t="s">
        <v>8</v>
      </c>
      <c r="D82" s="8" t="s">
        <v>157</v>
      </c>
      <c r="E82" s="8" t="s">
        <v>157</v>
      </c>
      <c r="F82" s="8" t="s">
        <v>27</v>
      </c>
      <c r="G82" s="2"/>
    </row>
    <row r="83" spans="1:7" ht="13.5" customHeight="1">
      <c r="A83" s="8" t="s">
        <v>178</v>
      </c>
      <c r="B83" s="18" t="s">
        <v>179</v>
      </c>
      <c r="C83" s="8" t="s">
        <v>8</v>
      </c>
      <c r="D83" s="8" t="s">
        <v>59</v>
      </c>
      <c r="E83" s="8" t="s">
        <v>59</v>
      </c>
      <c r="F83" s="8" t="s">
        <v>27</v>
      </c>
      <c r="G83" s="2"/>
    </row>
    <row r="84" spans="1:7" ht="13.5" customHeight="1">
      <c r="A84" s="8" t="s">
        <v>180</v>
      </c>
      <c r="B84" s="18" t="s">
        <v>181</v>
      </c>
      <c r="C84" s="8" t="s">
        <v>8</v>
      </c>
      <c r="D84" s="8" t="s">
        <v>50</v>
      </c>
      <c r="E84" s="8" t="s">
        <v>50</v>
      </c>
      <c r="F84" s="8" t="s">
        <v>27</v>
      </c>
      <c r="G84" s="2"/>
    </row>
    <row r="85" spans="1:7" ht="13.5" customHeight="1">
      <c r="A85" s="8" t="s">
        <v>182</v>
      </c>
      <c r="B85" s="18" t="s">
        <v>183</v>
      </c>
      <c r="C85" s="8" t="s">
        <v>8</v>
      </c>
      <c r="D85" s="8" t="s">
        <v>152</v>
      </c>
      <c r="E85" s="8" t="s">
        <v>184</v>
      </c>
      <c r="F85" s="8" t="s">
        <v>27</v>
      </c>
      <c r="G85" s="2"/>
    </row>
    <row r="86" spans="1:7" ht="13.5" customHeight="1">
      <c r="A86" s="8" t="s">
        <v>185</v>
      </c>
      <c r="B86" s="18" t="s">
        <v>186</v>
      </c>
      <c r="C86" s="8" t="s">
        <v>8</v>
      </c>
      <c r="D86" s="8" t="s">
        <v>152</v>
      </c>
      <c r="E86" s="8" t="s">
        <v>152</v>
      </c>
      <c r="F86" s="8" t="s">
        <v>27</v>
      </c>
      <c r="G86" s="2"/>
    </row>
    <row r="87" spans="1:7" ht="13.5" customHeight="1">
      <c r="A87" s="8" t="s">
        <v>187</v>
      </c>
      <c r="B87" s="18" t="s">
        <v>188</v>
      </c>
      <c r="C87" s="8" t="s">
        <v>8</v>
      </c>
      <c r="D87" s="8" t="s">
        <v>152</v>
      </c>
      <c r="E87" s="8" t="s">
        <v>152</v>
      </c>
      <c r="F87" s="8" t="s">
        <v>27</v>
      </c>
      <c r="G87" s="2"/>
    </row>
    <row r="88" spans="1:7" ht="13.5" customHeight="1">
      <c r="A88" s="8" t="s">
        <v>189</v>
      </c>
      <c r="B88" s="18" t="s">
        <v>190</v>
      </c>
      <c r="C88" s="8" t="s">
        <v>8</v>
      </c>
      <c r="D88" s="8" t="s">
        <v>59</v>
      </c>
      <c r="E88" s="8" t="s">
        <v>152</v>
      </c>
      <c r="F88" s="8" t="s">
        <v>27</v>
      </c>
      <c r="G88" s="2"/>
    </row>
    <row r="89" spans="1:7" ht="13.5" customHeight="1">
      <c r="A89" s="8" t="s">
        <v>191</v>
      </c>
      <c r="B89" s="18" t="s">
        <v>192</v>
      </c>
      <c r="C89" s="8" t="s">
        <v>8</v>
      </c>
      <c r="D89" s="8" t="s">
        <v>9</v>
      </c>
      <c r="E89" s="8" t="s">
        <v>62</v>
      </c>
      <c r="F89" s="8" t="s">
        <v>193</v>
      </c>
      <c r="G89" s="2"/>
    </row>
    <row r="90" spans="1:7" ht="13.5" customHeight="1">
      <c r="A90" s="8" t="s">
        <v>194</v>
      </c>
      <c r="B90" s="18" t="s">
        <v>195</v>
      </c>
      <c r="C90" s="8" t="s">
        <v>90</v>
      </c>
      <c r="D90" s="8" t="s">
        <v>196</v>
      </c>
      <c r="E90" s="8" t="s">
        <v>152</v>
      </c>
      <c r="F90" s="8" t="s">
        <v>42</v>
      </c>
      <c r="G90" s="2"/>
    </row>
    <row r="91" spans="1:7" ht="13.5" customHeight="1">
      <c r="A91" s="8" t="s">
        <v>197</v>
      </c>
      <c r="B91" s="18" t="s">
        <v>198</v>
      </c>
      <c r="C91" s="8" t="s">
        <v>8</v>
      </c>
      <c r="D91" s="8" t="s">
        <v>152</v>
      </c>
      <c r="E91" s="8" t="s">
        <v>152</v>
      </c>
      <c r="F91" s="8" t="s">
        <v>199</v>
      </c>
      <c r="G91" s="2"/>
    </row>
    <row r="92" spans="1:7" ht="13.5" customHeight="1">
      <c r="A92" s="8" t="s">
        <v>200</v>
      </c>
      <c r="B92" s="18" t="s">
        <v>201</v>
      </c>
      <c r="C92" s="8" t="s">
        <v>90</v>
      </c>
      <c r="D92" s="8" t="s">
        <v>202</v>
      </c>
      <c r="E92" s="8" t="s">
        <v>202</v>
      </c>
      <c r="F92" s="8" t="s">
        <v>203</v>
      </c>
      <c r="G92" s="2"/>
    </row>
    <row r="93" spans="1:7" ht="13.5" customHeight="1">
      <c r="A93" s="8" t="s">
        <v>204</v>
      </c>
      <c r="B93" s="18" t="s">
        <v>205</v>
      </c>
      <c r="C93" s="8" t="s">
        <v>90</v>
      </c>
      <c r="D93" s="8" t="s">
        <v>202</v>
      </c>
      <c r="E93" s="8" t="s">
        <v>202</v>
      </c>
      <c r="F93" s="8" t="s">
        <v>42</v>
      </c>
      <c r="G93" s="2"/>
    </row>
    <row r="94" spans="1:7" ht="13.5" customHeight="1">
      <c r="A94" s="8" t="s">
        <v>206</v>
      </c>
      <c r="B94" s="18" t="s">
        <v>207</v>
      </c>
      <c r="C94" s="8" t="s">
        <v>90</v>
      </c>
      <c r="D94" s="8" t="s">
        <v>202</v>
      </c>
      <c r="E94" s="8" t="s">
        <v>202</v>
      </c>
      <c r="F94" s="8" t="s">
        <v>42</v>
      </c>
      <c r="G94" s="2"/>
    </row>
    <row r="95" spans="1:7" ht="13.5" customHeight="1">
      <c r="A95" s="8" t="s">
        <v>208</v>
      </c>
      <c r="B95" s="18" t="s">
        <v>209</v>
      </c>
      <c r="C95" s="8" t="s">
        <v>90</v>
      </c>
      <c r="D95" s="8" t="s">
        <v>202</v>
      </c>
      <c r="E95" s="8" t="s">
        <v>202</v>
      </c>
      <c r="F95" s="8" t="s">
        <v>42</v>
      </c>
      <c r="G95" s="2"/>
    </row>
    <row r="96" spans="1:7" ht="13.5" customHeight="1">
      <c r="A96" s="8" t="s">
        <v>210</v>
      </c>
      <c r="B96" s="18" t="s">
        <v>211</v>
      </c>
      <c r="C96" s="8" t="s">
        <v>90</v>
      </c>
      <c r="D96" s="8" t="s">
        <v>202</v>
      </c>
      <c r="E96" s="8" t="s">
        <v>202</v>
      </c>
      <c r="F96" s="8" t="s">
        <v>42</v>
      </c>
      <c r="G96" s="2"/>
    </row>
    <row r="97" spans="1:7" ht="13.5" customHeight="1">
      <c r="A97" s="8" t="s">
        <v>212</v>
      </c>
      <c r="B97" s="18" t="s">
        <v>213</v>
      </c>
      <c r="C97" s="8" t="s">
        <v>90</v>
      </c>
      <c r="D97" s="8" t="s">
        <v>202</v>
      </c>
      <c r="E97" s="8" t="s">
        <v>202</v>
      </c>
      <c r="F97" s="8" t="s">
        <v>42</v>
      </c>
      <c r="G97" s="2"/>
    </row>
    <row r="98" spans="1:7" ht="13.5" customHeight="1">
      <c r="A98" s="8" t="s">
        <v>214</v>
      </c>
      <c r="B98" s="18" t="s">
        <v>215</v>
      </c>
      <c r="C98" s="8" t="s">
        <v>8</v>
      </c>
      <c r="D98" s="8" t="s">
        <v>152</v>
      </c>
      <c r="E98" s="8" t="s">
        <v>152</v>
      </c>
      <c r="F98" s="8" t="s">
        <v>27</v>
      </c>
      <c r="G98" s="2"/>
    </row>
    <row r="99" spans="1:7" ht="13.5" customHeight="1">
      <c r="A99" s="8" t="s">
        <v>216</v>
      </c>
      <c r="B99" s="18" t="s">
        <v>217</v>
      </c>
      <c r="C99" s="8" t="s">
        <v>8</v>
      </c>
      <c r="D99" s="8" t="s">
        <v>152</v>
      </c>
      <c r="E99" s="8" t="s">
        <v>152</v>
      </c>
      <c r="F99" s="8" t="s">
        <v>27</v>
      </c>
      <c r="G99" s="2"/>
    </row>
    <row r="100" spans="1:7" ht="13.5" customHeight="1">
      <c r="A100" s="8" t="s">
        <v>218</v>
      </c>
      <c r="B100" s="18" t="s">
        <v>219</v>
      </c>
      <c r="C100" s="8" t="s">
        <v>8</v>
      </c>
      <c r="D100" s="8" t="s">
        <v>152</v>
      </c>
      <c r="E100" s="8" t="s">
        <v>152</v>
      </c>
      <c r="F100" s="8" t="s">
        <v>27</v>
      </c>
      <c r="G100" s="2"/>
    </row>
    <row r="101" spans="1:7" ht="13.5" customHeight="1">
      <c r="A101" s="8" t="s">
        <v>220</v>
      </c>
      <c r="B101" s="18" t="s">
        <v>221</v>
      </c>
      <c r="C101" s="8" t="s">
        <v>8</v>
      </c>
      <c r="D101" s="8" t="s">
        <v>152</v>
      </c>
      <c r="E101" s="8" t="s">
        <v>152</v>
      </c>
      <c r="F101" s="8" t="s">
        <v>27</v>
      </c>
      <c r="G101" s="2"/>
    </row>
    <row r="102" spans="1:7" ht="13.5" customHeight="1">
      <c r="A102" s="8" t="s">
        <v>222</v>
      </c>
      <c r="B102" s="18" t="s">
        <v>223</v>
      </c>
      <c r="C102" s="8" t="s">
        <v>8</v>
      </c>
      <c r="D102" s="8" t="s">
        <v>157</v>
      </c>
      <c r="E102" s="8" t="s">
        <v>152</v>
      </c>
      <c r="F102" s="8" t="s">
        <v>42</v>
      </c>
      <c r="G102" s="2"/>
    </row>
    <row r="103" spans="1:7" ht="13.5" customHeight="1">
      <c r="A103" s="8" t="s">
        <v>224</v>
      </c>
      <c r="B103" s="18" t="s">
        <v>225</v>
      </c>
      <c r="C103" s="8" t="s">
        <v>8</v>
      </c>
      <c r="D103" s="8" t="s">
        <v>152</v>
      </c>
      <c r="E103" s="8" t="s">
        <v>152</v>
      </c>
      <c r="F103" s="8" t="s">
        <v>42</v>
      </c>
      <c r="G103" s="2"/>
    </row>
    <row r="104" spans="1:7" ht="13.5" customHeight="1">
      <c r="A104" s="8" t="s">
        <v>226</v>
      </c>
      <c r="B104" s="18" t="s">
        <v>227</v>
      </c>
      <c r="C104" s="8" t="s">
        <v>90</v>
      </c>
      <c r="D104" s="8" t="s">
        <v>152</v>
      </c>
      <c r="E104" s="8" t="s">
        <v>152</v>
      </c>
      <c r="F104" s="8" t="s">
        <v>27</v>
      </c>
      <c r="G104" s="2"/>
    </row>
    <row r="105" spans="1:7" ht="13.5" customHeight="1">
      <c r="A105" s="8" t="s">
        <v>228</v>
      </c>
      <c r="B105" s="18" t="s">
        <v>229</v>
      </c>
      <c r="C105" s="8" t="s">
        <v>90</v>
      </c>
      <c r="D105" s="8" t="s">
        <v>202</v>
      </c>
      <c r="E105" s="8" t="s">
        <v>202</v>
      </c>
      <c r="F105" s="8" t="s">
        <v>102</v>
      </c>
      <c r="G105" s="2"/>
    </row>
    <row r="106" spans="1:7" ht="13.5" customHeight="1">
      <c r="A106" s="8" t="s">
        <v>230</v>
      </c>
      <c r="B106" s="18" t="s">
        <v>231</v>
      </c>
      <c r="C106" s="8" t="s">
        <v>90</v>
      </c>
      <c r="D106" s="8" t="s">
        <v>202</v>
      </c>
      <c r="E106" s="8" t="s">
        <v>202</v>
      </c>
      <c r="F106" s="8" t="s">
        <v>102</v>
      </c>
      <c r="G106" s="2"/>
    </row>
    <row r="107" spans="1:7" ht="13.5" customHeight="1">
      <c r="A107" s="8" t="s">
        <v>232</v>
      </c>
      <c r="B107" s="18" t="s">
        <v>233</v>
      </c>
      <c r="C107" s="8" t="s">
        <v>90</v>
      </c>
      <c r="D107" s="8" t="s">
        <v>234</v>
      </c>
      <c r="E107" s="8" t="s">
        <v>234</v>
      </c>
      <c r="F107" s="8" t="s">
        <v>68</v>
      </c>
      <c r="G107" s="2"/>
    </row>
    <row r="108" spans="1:7" ht="13.5" customHeight="1">
      <c r="A108" s="8" t="s">
        <v>235</v>
      </c>
      <c r="B108" s="18" t="s">
        <v>236</v>
      </c>
      <c r="C108" s="8" t="s">
        <v>90</v>
      </c>
      <c r="D108" s="8" t="s">
        <v>157</v>
      </c>
      <c r="E108" s="8" t="s">
        <v>157</v>
      </c>
      <c r="F108" s="8" t="s">
        <v>102</v>
      </c>
      <c r="G108" s="2"/>
    </row>
    <row r="109" spans="1:7" ht="13.5" customHeight="1">
      <c r="A109" s="8" t="s">
        <v>237</v>
      </c>
      <c r="B109" s="18" t="s">
        <v>238</v>
      </c>
      <c r="C109" s="8" t="s">
        <v>90</v>
      </c>
      <c r="D109" s="8" t="s">
        <v>202</v>
      </c>
      <c r="E109" s="8" t="s">
        <v>202</v>
      </c>
      <c r="F109" s="8" t="s">
        <v>102</v>
      </c>
      <c r="G109" s="2"/>
    </row>
    <row r="110" spans="1:7" ht="13.5" customHeight="1">
      <c r="A110" s="15"/>
      <c r="B110" s="19" t="s">
        <v>21</v>
      </c>
      <c r="C110" s="15"/>
      <c r="D110" s="15"/>
      <c r="E110" s="15"/>
      <c r="F110" s="15"/>
      <c r="G110" s="2"/>
    </row>
    <row r="111" spans="1:7" ht="13.5" customHeight="1">
      <c r="A111" s="61" t="s">
        <v>239</v>
      </c>
      <c r="B111" s="61"/>
      <c r="C111" s="61"/>
      <c r="D111" s="61"/>
      <c r="E111" s="61"/>
      <c r="F111" s="61"/>
      <c r="G111" s="2"/>
    </row>
    <row r="112" spans="1:7" ht="13.5" customHeight="1">
      <c r="A112" s="13" t="s">
        <v>740</v>
      </c>
      <c r="B112" s="17" t="s">
        <v>1</v>
      </c>
      <c r="C112" s="13" t="s">
        <v>741</v>
      </c>
      <c r="D112" s="13" t="s">
        <v>2</v>
      </c>
      <c r="E112" s="13" t="s">
        <v>3</v>
      </c>
      <c r="F112" s="13" t="s">
        <v>5</v>
      </c>
      <c r="G112" s="2"/>
    </row>
    <row r="113" spans="1:7" ht="13.5" customHeight="1">
      <c r="A113" s="8" t="s">
        <v>240</v>
      </c>
      <c r="B113" s="18" t="s">
        <v>241</v>
      </c>
      <c r="C113" s="8" t="s">
        <v>8</v>
      </c>
      <c r="D113" s="8" t="s">
        <v>53</v>
      </c>
      <c r="E113" s="8" t="s">
        <v>53</v>
      </c>
      <c r="F113" s="8" t="s">
        <v>27</v>
      </c>
      <c r="G113" s="2"/>
    </row>
    <row r="114" spans="1:7" ht="13.5" customHeight="1">
      <c r="A114" s="8" t="s">
        <v>242</v>
      </c>
      <c r="B114" s="18" t="s">
        <v>243</v>
      </c>
      <c r="C114" s="8" t="s">
        <v>8</v>
      </c>
      <c r="D114" s="8" t="s">
        <v>244</v>
      </c>
      <c r="E114" s="8" t="s">
        <v>50</v>
      </c>
      <c r="F114" s="8" t="s">
        <v>71</v>
      </c>
      <c r="G114" s="2"/>
    </row>
    <row r="115" spans="1:7" ht="13.5" customHeight="1">
      <c r="A115" s="8" t="s">
        <v>245</v>
      </c>
      <c r="B115" s="18" t="s">
        <v>246</v>
      </c>
      <c r="C115" s="8" t="s">
        <v>8</v>
      </c>
      <c r="D115" s="8" t="s">
        <v>247</v>
      </c>
      <c r="E115" s="8" t="s">
        <v>62</v>
      </c>
      <c r="F115" s="8" t="s">
        <v>11</v>
      </c>
      <c r="G115" s="2"/>
    </row>
    <row r="116" spans="1:7" ht="13.5" customHeight="1">
      <c r="A116" s="8" t="s">
        <v>248</v>
      </c>
      <c r="B116" s="18" t="s">
        <v>249</v>
      </c>
      <c r="C116" s="8" t="s">
        <v>8</v>
      </c>
      <c r="D116" s="8" t="s">
        <v>50</v>
      </c>
      <c r="E116" s="8" t="s">
        <v>50</v>
      </c>
      <c r="F116" s="8" t="s">
        <v>27</v>
      </c>
      <c r="G116" s="2"/>
    </row>
    <row r="117" spans="1:7" ht="13.5" customHeight="1">
      <c r="A117" s="8" t="s">
        <v>250</v>
      </c>
      <c r="B117" s="18" t="s">
        <v>251</v>
      </c>
      <c r="C117" s="8" t="s">
        <v>8</v>
      </c>
      <c r="D117" s="8" t="s">
        <v>50</v>
      </c>
      <c r="E117" s="8" t="s">
        <v>50</v>
      </c>
      <c r="F117" s="8" t="s">
        <v>27</v>
      </c>
      <c r="G117" s="2"/>
    </row>
    <row r="118" spans="1:7" ht="13.5" customHeight="1">
      <c r="A118" s="8" t="s">
        <v>252</v>
      </c>
      <c r="B118" s="18" t="s">
        <v>253</v>
      </c>
      <c r="C118" s="8" t="s">
        <v>8</v>
      </c>
      <c r="D118" s="8" t="s">
        <v>254</v>
      </c>
      <c r="E118" s="8" t="s">
        <v>254</v>
      </c>
      <c r="F118" s="8" t="s">
        <v>27</v>
      </c>
      <c r="G118" s="2"/>
    </row>
    <row r="119" spans="1:7" ht="13.5" customHeight="1">
      <c r="A119" s="8" t="s">
        <v>255</v>
      </c>
      <c r="B119" s="18" t="s">
        <v>256</v>
      </c>
      <c r="C119" s="8" t="s">
        <v>8</v>
      </c>
      <c r="D119" s="8" t="s">
        <v>50</v>
      </c>
      <c r="E119" s="8" t="s">
        <v>50</v>
      </c>
      <c r="F119" s="8" t="s">
        <v>71</v>
      </c>
      <c r="G119" s="2"/>
    </row>
    <row r="120" spans="1:7" ht="13.5" customHeight="1">
      <c r="A120" s="8" t="s">
        <v>257</v>
      </c>
      <c r="B120" s="18" t="s">
        <v>258</v>
      </c>
      <c r="C120" s="8" t="s">
        <v>8</v>
      </c>
      <c r="D120" s="8" t="s">
        <v>50</v>
      </c>
      <c r="E120" s="8" t="s">
        <v>50</v>
      </c>
      <c r="F120" s="8" t="s">
        <v>71</v>
      </c>
      <c r="G120" s="2"/>
    </row>
    <row r="121" spans="1:7" ht="13.5" customHeight="1">
      <c r="A121" s="8" t="s">
        <v>259</v>
      </c>
      <c r="B121" s="18" t="s">
        <v>260</v>
      </c>
      <c r="C121" s="8" t="s">
        <v>90</v>
      </c>
      <c r="D121" s="8" t="s">
        <v>50</v>
      </c>
      <c r="E121" s="8" t="s">
        <v>50</v>
      </c>
      <c r="F121" s="8" t="s">
        <v>71</v>
      </c>
      <c r="G121" s="2"/>
    </row>
    <row r="122" spans="1:7" ht="13.5" customHeight="1">
      <c r="A122" s="8" t="s">
        <v>261</v>
      </c>
      <c r="B122" s="18" t="s">
        <v>262</v>
      </c>
      <c r="C122" s="8" t="s">
        <v>90</v>
      </c>
      <c r="D122" s="8" t="s">
        <v>263</v>
      </c>
      <c r="E122" s="8" t="s">
        <v>263</v>
      </c>
      <c r="F122" s="8" t="s">
        <v>71</v>
      </c>
      <c r="G122" s="2"/>
    </row>
    <row r="123" spans="1:7" ht="13.5" customHeight="1">
      <c r="A123" s="8" t="s">
        <v>264</v>
      </c>
      <c r="B123" s="18" t="s">
        <v>265</v>
      </c>
      <c r="C123" s="8" t="s">
        <v>8</v>
      </c>
      <c r="D123" s="8" t="s">
        <v>50</v>
      </c>
      <c r="E123" s="8" t="s">
        <v>50</v>
      </c>
      <c r="F123" s="8" t="s">
        <v>42</v>
      </c>
      <c r="G123" s="2"/>
    </row>
    <row r="124" spans="1:7" ht="13.5" customHeight="1">
      <c r="A124" s="8" t="s">
        <v>266</v>
      </c>
      <c r="B124" s="18" t="s">
        <v>267</v>
      </c>
      <c r="C124" s="8" t="s">
        <v>8</v>
      </c>
      <c r="D124" s="8" t="s">
        <v>247</v>
      </c>
      <c r="E124" s="8" t="s">
        <v>62</v>
      </c>
      <c r="F124" s="8" t="s">
        <v>11</v>
      </c>
      <c r="G124" s="2"/>
    </row>
    <row r="125" spans="1:7" ht="13.5" customHeight="1">
      <c r="A125" s="8" t="s">
        <v>268</v>
      </c>
      <c r="B125" s="18" t="s">
        <v>269</v>
      </c>
      <c r="C125" s="8" t="s">
        <v>8</v>
      </c>
      <c r="D125" s="8" t="s">
        <v>50</v>
      </c>
      <c r="E125" s="8" t="s">
        <v>50</v>
      </c>
      <c r="F125" s="8" t="s">
        <v>116</v>
      </c>
      <c r="G125" s="2"/>
    </row>
    <row r="126" spans="1:7" ht="13.5" customHeight="1">
      <c r="A126" s="8" t="s">
        <v>270</v>
      </c>
      <c r="B126" s="18" t="s">
        <v>271</v>
      </c>
      <c r="C126" s="8" t="s">
        <v>8</v>
      </c>
      <c r="D126" s="8" t="s">
        <v>50</v>
      </c>
      <c r="E126" s="8" t="s">
        <v>50</v>
      </c>
      <c r="F126" s="8" t="s">
        <v>272</v>
      </c>
      <c r="G126" s="2"/>
    </row>
    <row r="127" spans="1:7" ht="13.5" customHeight="1">
      <c r="A127" s="8" t="s">
        <v>273</v>
      </c>
      <c r="B127" s="18" t="s">
        <v>274</v>
      </c>
      <c r="C127" s="8" t="s">
        <v>8</v>
      </c>
      <c r="D127" s="8" t="s">
        <v>50</v>
      </c>
      <c r="E127" s="8" t="s">
        <v>50</v>
      </c>
      <c r="F127" s="8" t="s">
        <v>42</v>
      </c>
      <c r="G127" s="2"/>
    </row>
    <row r="128" spans="1:7" ht="13.5" customHeight="1">
      <c r="A128" s="8" t="s">
        <v>275</v>
      </c>
      <c r="B128" s="18" t="s">
        <v>276</v>
      </c>
      <c r="C128" s="8" t="s">
        <v>90</v>
      </c>
      <c r="D128" s="8" t="s">
        <v>50</v>
      </c>
      <c r="E128" s="8" t="s">
        <v>50</v>
      </c>
      <c r="F128" s="8" t="s">
        <v>71</v>
      </c>
      <c r="G128" s="2"/>
    </row>
    <row r="129" spans="1:7" ht="13.5" customHeight="1">
      <c r="A129" s="8" t="s">
        <v>277</v>
      </c>
      <c r="B129" s="18" t="s">
        <v>278</v>
      </c>
      <c r="C129" s="8" t="s">
        <v>90</v>
      </c>
      <c r="D129" s="8" t="s">
        <v>50</v>
      </c>
      <c r="E129" s="8" t="s">
        <v>50</v>
      </c>
      <c r="F129" s="8" t="s">
        <v>71</v>
      </c>
      <c r="G129" s="2"/>
    </row>
    <row r="130" spans="1:7" ht="13.5" customHeight="1">
      <c r="A130" s="8" t="s">
        <v>279</v>
      </c>
      <c r="B130" s="18" t="s">
        <v>280</v>
      </c>
      <c r="C130" s="8" t="s">
        <v>90</v>
      </c>
      <c r="D130" s="8" t="s">
        <v>50</v>
      </c>
      <c r="E130" s="8" t="s">
        <v>50</v>
      </c>
      <c r="F130" s="8" t="s">
        <v>27</v>
      </c>
      <c r="G130" s="2"/>
    </row>
    <row r="131" spans="1:7" ht="13.5" customHeight="1">
      <c r="A131" s="8" t="s">
        <v>281</v>
      </c>
      <c r="B131" s="18" t="s">
        <v>282</v>
      </c>
      <c r="C131" s="8" t="s">
        <v>90</v>
      </c>
      <c r="D131" s="8" t="s">
        <v>50</v>
      </c>
      <c r="E131" s="8" t="s">
        <v>50</v>
      </c>
      <c r="F131" s="8" t="s">
        <v>71</v>
      </c>
      <c r="G131" s="2"/>
    </row>
    <row r="132" spans="1:7" ht="13.5" customHeight="1">
      <c r="A132" s="8" t="s">
        <v>283</v>
      </c>
      <c r="B132" s="18" t="s">
        <v>284</v>
      </c>
      <c r="C132" s="8" t="s">
        <v>90</v>
      </c>
      <c r="D132" s="8" t="s">
        <v>50</v>
      </c>
      <c r="E132" s="8" t="s">
        <v>50</v>
      </c>
      <c r="F132" s="8" t="s">
        <v>27</v>
      </c>
      <c r="G132" s="2"/>
    </row>
    <row r="133" spans="1:7" ht="13.5" customHeight="1">
      <c r="A133" s="8" t="s">
        <v>285</v>
      </c>
      <c r="B133" s="18" t="s">
        <v>286</v>
      </c>
      <c r="C133" s="8" t="s">
        <v>8</v>
      </c>
      <c r="D133" s="8" t="s">
        <v>50</v>
      </c>
      <c r="E133" s="8" t="s">
        <v>50</v>
      </c>
      <c r="F133" s="8" t="s">
        <v>71</v>
      </c>
      <c r="G133" s="2"/>
    </row>
    <row r="134" spans="1:7" ht="13.5" customHeight="1">
      <c r="A134" s="8" t="s">
        <v>287</v>
      </c>
      <c r="B134" s="18" t="s">
        <v>288</v>
      </c>
      <c r="C134" s="8" t="s">
        <v>8</v>
      </c>
      <c r="D134" s="8" t="s">
        <v>50</v>
      </c>
      <c r="E134" s="8" t="s">
        <v>50</v>
      </c>
      <c r="F134" s="8" t="s">
        <v>27</v>
      </c>
      <c r="G134" s="2"/>
    </row>
    <row r="135" spans="1:7" ht="13.5" customHeight="1">
      <c r="A135" s="8" t="s">
        <v>289</v>
      </c>
      <c r="B135" s="18" t="s">
        <v>290</v>
      </c>
      <c r="C135" s="8" t="s">
        <v>8</v>
      </c>
      <c r="D135" s="8" t="s">
        <v>247</v>
      </c>
      <c r="E135" s="8" t="s">
        <v>62</v>
      </c>
      <c r="F135" s="8" t="s">
        <v>11</v>
      </c>
      <c r="G135" s="2"/>
    </row>
    <row r="136" spans="1:7" ht="13.5" customHeight="1">
      <c r="A136" s="8" t="s">
        <v>291</v>
      </c>
      <c r="B136" s="18" t="s">
        <v>292</v>
      </c>
      <c r="C136" s="8" t="s">
        <v>90</v>
      </c>
      <c r="D136" s="8" t="s">
        <v>293</v>
      </c>
      <c r="E136" s="8" t="s">
        <v>293</v>
      </c>
      <c r="F136" s="8" t="s">
        <v>68</v>
      </c>
      <c r="G136" s="2"/>
    </row>
    <row r="137" spans="1:7" ht="13.5" customHeight="1">
      <c r="A137" s="8" t="s">
        <v>294</v>
      </c>
      <c r="B137" s="18" t="s">
        <v>295</v>
      </c>
      <c r="C137" s="8" t="s">
        <v>90</v>
      </c>
      <c r="D137" s="8" t="s">
        <v>50</v>
      </c>
      <c r="E137" s="8" t="s">
        <v>254</v>
      </c>
      <c r="F137" s="8" t="s">
        <v>102</v>
      </c>
      <c r="G137" s="2"/>
    </row>
    <row r="138" spans="1:7" ht="13.5" customHeight="1">
      <c r="A138" s="8" t="s">
        <v>296</v>
      </c>
      <c r="B138" s="18" t="s">
        <v>297</v>
      </c>
      <c r="C138" s="8" t="s">
        <v>90</v>
      </c>
      <c r="D138" s="8" t="s">
        <v>50</v>
      </c>
      <c r="E138" s="8" t="s">
        <v>298</v>
      </c>
      <c r="F138" s="8" t="s">
        <v>102</v>
      </c>
      <c r="G138" s="2"/>
    </row>
    <row r="139" spans="1:7" ht="13.5" customHeight="1">
      <c r="A139" s="8" t="s">
        <v>299</v>
      </c>
      <c r="B139" s="18" t="s">
        <v>300</v>
      </c>
      <c r="C139" s="8" t="s">
        <v>90</v>
      </c>
      <c r="D139" s="8" t="s">
        <v>301</v>
      </c>
      <c r="E139" s="9" t="s">
        <v>301</v>
      </c>
      <c r="F139" s="8" t="s">
        <v>68</v>
      </c>
      <c r="G139" s="2"/>
    </row>
    <row r="140" spans="1:7" ht="13.5" customHeight="1">
      <c r="A140" s="15"/>
      <c r="B140" s="19" t="s">
        <v>21</v>
      </c>
      <c r="C140" s="15"/>
      <c r="D140" s="15"/>
      <c r="E140" s="15"/>
      <c r="F140" s="15"/>
      <c r="G140" s="2"/>
    </row>
    <row r="141" spans="1:7" ht="13.5" customHeight="1">
      <c r="A141" s="61" t="s">
        <v>302</v>
      </c>
      <c r="B141" s="61"/>
      <c r="C141" s="61"/>
      <c r="D141" s="61"/>
      <c r="E141" s="61"/>
      <c r="F141" s="61"/>
      <c r="G141" s="2"/>
    </row>
    <row r="142" spans="1:7" ht="13.5" customHeight="1">
      <c r="A142" s="13" t="s">
        <v>740</v>
      </c>
      <c r="B142" s="17" t="s">
        <v>1</v>
      </c>
      <c r="C142" s="13" t="s">
        <v>741</v>
      </c>
      <c r="D142" s="13" t="s">
        <v>2</v>
      </c>
      <c r="E142" s="13" t="s">
        <v>3</v>
      </c>
      <c r="F142" s="13" t="s">
        <v>5</v>
      </c>
      <c r="G142" s="2"/>
    </row>
    <row r="143" spans="1:7" ht="13.5" customHeight="1">
      <c r="A143" s="8" t="s">
        <v>303</v>
      </c>
      <c r="B143" s="18" t="s">
        <v>304</v>
      </c>
      <c r="C143" s="8" t="s">
        <v>8</v>
      </c>
      <c r="D143" s="8" t="s">
        <v>9</v>
      </c>
      <c r="E143" s="8" t="s">
        <v>10</v>
      </c>
      <c r="F143" s="8" t="s">
        <v>305</v>
      </c>
      <c r="G143" s="2"/>
    </row>
    <row r="144" spans="1:7" ht="13.5" customHeight="1">
      <c r="A144" s="8" t="s">
        <v>306</v>
      </c>
      <c r="B144" s="18" t="s">
        <v>307</v>
      </c>
      <c r="C144" s="8" t="s">
        <v>8</v>
      </c>
      <c r="D144" s="8" t="s">
        <v>308</v>
      </c>
      <c r="E144" s="8" t="s">
        <v>308</v>
      </c>
      <c r="F144" s="8" t="s">
        <v>11</v>
      </c>
      <c r="G144" s="2"/>
    </row>
    <row r="145" spans="1:7" ht="13.5" customHeight="1">
      <c r="A145" s="8" t="s">
        <v>309</v>
      </c>
      <c r="B145" s="18" t="s">
        <v>310</v>
      </c>
      <c r="C145" s="8" t="s">
        <v>8</v>
      </c>
      <c r="D145" s="8" t="s">
        <v>66</v>
      </c>
      <c r="E145" s="8" t="s">
        <v>10</v>
      </c>
      <c r="F145" s="8" t="s">
        <v>305</v>
      </c>
      <c r="G145" s="2"/>
    </row>
    <row r="146" spans="1:7" ht="13.5" customHeight="1">
      <c r="A146" s="8" t="s">
        <v>311</v>
      </c>
      <c r="B146" s="18" t="s">
        <v>312</v>
      </c>
      <c r="C146" s="8" t="s">
        <v>8</v>
      </c>
      <c r="D146" s="8" t="s">
        <v>66</v>
      </c>
      <c r="E146" s="8" t="s">
        <v>10</v>
      </c>
      <c r="F146" s="8" t="s">
        <v>305</v>
      </c>
      <c r="G146" s="2"/>
    </row>
    <row r="147" spans="1:7" ht="13.5" customHeight="1">
      <c r="A147" s="8" t="s">
        <v>313</v>
      </c>
      <c r="B147" s="18" t="s">
        <v>314</v>
      </c>
      <c r="C147" s="8" t="s">
        <v>8</v>
      </c>
      <c r="D147" s="8" t="s">
        <v>9</v>
      </c>
      <c r="E147" s="8" t="s">
        <v>10</v>
      </c>
      <c r="F147" s="8" t="s">
        <v>305</v>
      </c>
      <c r="G147" s="2"/>
    </row>
    <row r="148" spans="1:7" ht="13.5" customHeight="1">
      <c r="A148" s="8" t="s">
        <v>315</v>
      </c>
      <c r="B148" s="18" t="s">
        <v>316</v>
      </c>
      <c r="C148" s="8" t="s">
        <v>8</v>
      </c>
      <c r="D148" s="8" t="s">
        <v>317</v>
      </c>
      <c r="E148" s="8" t="s">
        <v>10</v>
      </c>
      <c r="F148" s="8" t="s">
        <v>305</v>
      </c>
      <c r="G148" s="2"/>
    </row>
    <row r="149" spans="1:7" ht="13.5" customHeight="1">
      <c r="A149" s="8" t="s">
        <v>318</v>
      </c>
      <c r="B149" s="18" t="s">
        <v>319</v>
      </c>
      <c r="C149" s="8" t="s">
        <v>320</v>
      </c>
      <c r="D149" s="8" t="s">
        <v>321</v>
      </c>
      <c r="E149" s="8" t="s">
        <v>321</v>
      </c>
      <c r="F149" s="8" t="s">
        <v>305</v>
      </c>
      <c r="G149" s="2"/>
    </row>
    <row r="150" spans="1:7" ht="13.5" customHeight="1">
      <c r="A150" s="8" t="s">
        <v>322</v>
      </c>
      <c r="B150" s="18" t="s">
        <v>323</v>
      </c>
      <c r="C150" s="8" t="s">
        <v>320</v>
      </c>
      <c r="D150" s="8" t="s">
        <v>324</v>
      </c>
      <c r="E150" s="8" t="s">
        <v>325</v>
      </c>
      <c r="F150" s="8" t="s">
        <v>305</v>
      </c>
      <c r="G150" s="2"/>
    </row>
    <row r="151" spans="1:7" ht="13.5" customHeight="1">
      <c r="A151" s="8" t="s">
        <v>326</v>
      </c>
      <c r="B151" s="18" t="s">
        <v>327</v>
      </c>
      <c r="C151" s="8" t="s">
        <v>320</v>
      </c>
      <c r="D151" s="8" t="s">
        <v>328</v>
      </c>
      <c r="E151" s="8" t="s">
        <v>325</v>
      </c>
      <c r="F151" s="8" t="s">
        <v>305</v>
      </c>
      <c r="G151" s="2"/>
    </row>
    <row r="152" spans="1:7" ht="13.5" customHeight="1">
      <c r="A152" s="8" t="s">
        <v>329</v>
      </c>
      <c r="B152" s="18" t="s">
        <v>330</v>
      </c>
      <c r="C152" s="8" t="s">
        <v>320</v>
      </c>
      <c r="D152" s="8" t="s">
        <v>324</v>
      </c>
      <c r="E152" s="8" t="s">
        <v>10</v>
      </c>
      <c r="F152" s="8" t="s">
        <v>305</v>
      </c>
      <c r="G152" s="2"/>
    </row>
    <row r="153" spans="1:7" ht="13.5" customHeight="1">
      <c r="A153" s="8" t="s">
        <v>331</v>
      </c>
      <c r="B153" s="18" t="s">
        <v>332</v>
      </c>
      <c r="C153" s="8" t="s">
        <v>8</v>
      </c>
      <c r="D153" s="8" t="s">
        <v>9</v>
      </c>
      <c r="E153" s="8" t="s">
        <v>10</v>
      </c>
      <c r="F153" s="8" t="s">
        <v>305</v>
      </c>
      <c r="G153" s="2"/>
    </row>
    <row r="154" spans="1:7" ht="13.5" customHeight="1">
      <c r="A154" s="8" t="s">
        <v>333</v>
      </c>
      <c r="B154" s="18" t="s">
        <v>334</v>
      </c>
      <c r="C154" s="8" t="s">
        <v>8</v>
      </c>
      <c r="D154" s="8" t="s">
        <v>9</v>
      </c>
      <c r="E154" s="8" t="s">
        <v>10</v>
      </c>
      <c r="F154" s="8" t="s">
        <v>305</v>
      </c>
      <c r="G154" s="2"/>
    </row>
    <row r="155" spans="1:7" ht="13.5" customHeight="1">
      <c r="A155" s="8" t="s">
        <v>335</v>
      </c>
      <c r="B155" s="18" t="s">
        <v>336</v>
      </c>
      <c r="C155" s="8" t="s">
        <v>8</v>
      </c>
      <c r="D155" s="8" t="s">
        <v>66</v>
      </c>
      <c r="E155" s="8" t="s">
        <v>10</v>
      </c>
      <c r="F155" s="8" t="s">
        <v>305</v>
      </c>
      <c r="G155" s="2"/>
    </row>
    <row r="156" spans="1:7" ht="13.5" customHeight="1">
      <c r="A156" s="8" t="s">
        <v>337</v>
      </c>
      <c r="B156" s="18" t="s">
        <v>338</v>
      </c>
      <c r="C156" s="8" t="s">
        <v>8</v>
      </c>
      <c r="D156" s="8" t="s">
        <v>9</v>
      </c>
      <c r="E156" s="8" t="s">
        <v>10</v>
      </c>
      <c r="F156" s="8" t="s">
        <v>305</v>
      </c>
      <c r="G156" s="2"/>
    </row>
    <row r="157" spans="1:7" ht="13.5" customHeight="1">
      <c r="A157" s="8" t="s">
        <v>339</v>
      </c>
      <c r="B157" s="18" t="s">
        <v>340</v>
      </c>
      <c r="C157" s="8" t="s">
        <v>8</v>
      </c>
      <c r="D157" s="8" t="s">
        <v>341</v>
      </c>
      <c r="E157" s="8" t="s">
        <v>10</v>
      </c>
      <c r="F157" s="8" t="s">
        <v>305</v>
      </c>
      <c r="G157" s="2"/>
    </row>
    <row r="158" spans="1:7" ht="13.5" customHeight="1">
      <c r="A158" s="8" t="s">
        <v>342</v>
      </c>
      <c r="B158" s="18" t="s">
        <v>343</v>
      </c>
      <c r="C158" s="8" t="s">
        <v>320</v>
      </c>
      <c r="D158" s="8" t="s">
        <v>344</v>
      </c>
      <c r="E158" s="8" t="s">
        <v>344</v>
      </c>
      <c r="F158" s="8" t="s">
        <v>305</v>
      </c>
      <c r="G158" s="2"/>
    </row>
    <row r="159" spans="1:7" ht="13.5" customHeight="1">
      <c r="A159" s="8" t="s">
        <v>345</v>
      </c>
      <c r="B159" s="18" t="s">
        <v>346</v>
      </c>
      <c r="C159" s="8" t="s">
        <v>320</v>
      </c>
      <c r="D159" s="8" t="s">
        <v>347</v>
      </c>
      <c r="E159" s="8" t="s">
        <v>347</v>
      </c>
      <c r="F159" s="8" t="s">
        <v>305</v>
      </c>
      <c r="G159" s="2"/>
    </row>
    <row r="160" spans="1:7" ht="13.5" customHeight="1">
      <c r="A160" s="8" t="s">
        <v>348</v>
      </c>
      <c r="B160" s="18" t="s">
        <v>349</v>
      </c>
      <c r="C160" s="8" t="s">
        <v>320</v>
      </c>
      <c r="D160" s="8" t="s">
        <v>350</v>
      </c>
      <c r="E160" s="8" t="s">
        <v>350</v>
      </c>
      <c r="F160" s="8" t="s">
        <v>305</v>
      </c>
      <c r="G160" s="2"/>
    </row>
    <row r="161" spans="1:7" ht="13.5" customHeight="1">
      <c r="A161" s="8" t="s">
        <v>351</v>
      </c>
      <c r="B161" s="18" t="s">
        <v>352</v>
      </c>
      <c r="C161" s="8" t="s">
        <v>90</v>
      </c>
      <c r="D161" s="8" t="s">
        <v>341</v>
      </c>
      <c r="E161" s="8" t="s">
        <v>10</v>
      </c>
      <c r="F161" s="8" t="s">
        <v>305</v>
      </c>
      <c r="G161" s="2"/>
    </row>
    <row r="162" spans="1:7" ht="13.5" customHeight="1">
      <c r="A162" s="8" t="s">
        <v>353</v>
      </c>
      <c r="B162" s="18" t="s">
        <v>354</v>
      </c>
      <c r="C162" s="8" t="s">
        <v>90</v>
      </c>
      <c r="D162" s="8" t="s">
        <v>9</v>
      </c>
      <c r="E162" s="8" t="s">
        <v>62</v>
      </c>
      <c r="F162" s="8" t="s">
        <v>11</v>
      </c>
      <c r="G162" s="2"/>
    </row>
    <row r="163" spans="1:7" ht="13.5" customHeight="1">
      <c r="A163" s="8" t="s">
        <v>355</v>
      </c>
      <c r="B163" s="18" t="s">
        <v>356</v>
      </c>
      <c r="C163" s="8" t="s">
        <v>90</v>
      </c>
      <c r="D163" s="8" t="s">
        <v>9</v>
      </c>
      <c r="E163" s="8" t="s">
        <v>62</v>
      </c>
      <c r="F163" s="8" t="s">
        <v>11</v>
      </c>
      <c r="G163" s="2"/>
    </row>
    <row r="164" spans="1:7" ht="13.5" customHeight="1">
      <c r="A164" s="8" t="s">
        <v>357</v>
      </c>
      <c r="B164" s="18" t="s">
        <v>358</v>
      </c>
      <c r="C164" s="8" t="s">
        <v>90</v>
      </c>
      <c r="D164" s="8" t="s">
        <v>66</v>
      </c>
      <c r="E164" s="8" t="s">
        <v>62</v>
      </c>
      <c r="F164" s="8" t="s">
        <v>11</v>
      </c>
      <c r="G164" s="2"/>
    </row>
    <row r="165" spans="1:7" ht="13.5" customHeight="1">
      <c r="A165" s="15"/>
      <c r="B165" s="19" t="s">
        <v>21</v>
      </c>
      <c r="C165" s="15"/>
      <c r="D165" s="15"/>
      <c r="E165" s="15"/>
      <c r="F165" s="15"/>
      <c r="G165" s="2"/>
    </row>
    <row r="166" spans="1:7" ht="13.5" customHeight="1">
      <c r="A166" s="61" t="s">
        <v>359</v>
      </c>
      <c r="B166" s="61"/>
      <c r="C166" s="61"/>
      <c r="D166" s="61"/>
      <c r="E166" s="61"/>
      <c r="F166" s="61"/>
      <c r="G166" s="2"/>
    </row>
    <row r="167" spans="1:7" ht="13.5" customHeight="1">
      <c r="A167" s="13" t="s">
        <v>740</v>
      </c>
      <c r="B167" s="17" t="s">
        <v>1</v>
      </c>
      <c r="C167" s="13" t="s">
        <v>741</v>
      </c>
      <c r="D167" s="13" t="s">
        <v>2</v>
      </c>
      <c r="E167" s="13" t="s">
        <v>3</v>
      </c>
      <c r="F167" s="13" t="s">
        <v>5</v>
      </c>
      <c r="G167" s="2"/>
    </row>
    <row r="168" spans="1:7" ht="13.5" customHeight="1">
      <c r="A168" s="8" t="s">
        <v>360</v>
      </c>
      <c r="B168" s="18" t="s">
        <v>361</v>
      </c>
      <c r="C168" s="8" t="s">
        <v>8</v>
      </c>
      <c r="D168" s="8" t="s">
        <v>362</v>
      </c>
      <c r="E168" s="8" t="s">
        <v>362</v>
      </c>
      <c r="F168" s="8" t="s">
        <v>71</v>
      </c>
      <c r="G168" s="2"/>
    </row>
    <row r="169" spans="1:7" ht="13.5" customHeight="1">
      <c r="A169" s="8" t="s">
        <v>363</v>
      </c>
      <c r="B169" s="18" t="s">
        <v>364</v>
      </c>
      <c r="C169" s="8" t="s">
        <v>8</v>
      </c>
      <c r="D169" s="8" t="s">
        <v>362</v>
      </c>
      <c r="E169" s="8" t="s">
        <v>362</v>
      </c>
      <c r="F169" s="8" t="s">
        <v>365</v>
      </c>
      <c r="G169" s="2"/>
    </row>
    <row r="170" spans="1:7" ht="13.5" customHeight="1">
      <c r="A170" s="8" t="s">
        <v>366</v>
      </c>
      <c r="B170" s="18" t="s">
        <v>367</v>
      </c>
      <c r="C170" s="8" t="s">
        <v>8</v>
      </c>
      <c r="D170" s="8" t="s">
        <v>362</v>
      </c>
      <c r="E170" s="8" t="s">
        <v>362</v>
      </c>
      <c r="F170" s="8" t="s">
        <v>365</v>
      </c>
      <c r="G170" s="2"/>
    </row>
    <row r="171" spans="1:7" ht="13.5" customHeight="1">
      <c r="A171" s="8" t="s">
        <v>368</v>
      </c>
      <c r="B171" s="18" t="s">
        <v>369</v>
      </c>
      <c r="C171" s="8" t="s">
        <v>8</v>
      </c>
      <c r="D171" s="8" t="s">
        <v>362</v>
      </c>
      <c r="E171" s="8" t="s">
        <v>362</v>
      </c>
      <c r="F171" s="8" t="s">
        <v>365</v>
      </c>
      <c r="G171" s="2"/>
    </row>
    <row r="172" spans="1:7" ht="13.5" customHeight="1">
      <c r="A172" s="8" t="s">
        <v>370</v>
      </c>
      <c r="B172" s="18" t="s">
        <v>371</v>
      </c>
      <c r="C172" s="8" t="s">
        <v>8</v>
      </c>
      <c r="D172" s="8" t="s">
        <v>362</v>
      </c>
      <c r="E172" s="8" t="s">
        <v>362</v>
      </c>
      <c r="F172" s="8" t="s">
        <v>365</v>
      </c>
      <c r="G172" s="2"/>
    </row>
    <row r="173" spans="1:7" ht="13.5" customHeight="1">
      <c r="A173" s="8" t="s">
        <v>372</v>
      </c>
      <c r="B173" s="18" t="s">
        <v>373</v>
      </c>
      <c r="C173" s="8" t="s">
        <v>90</v>
      </c>
      <c r="D173" s="8" t="s">
        <v>50</v>
      </c>
      <c r="E173" s="8" t="s">
        <v>50</v>
      </c>
      <c r="F173" s="8" t="s">
        <v>272</v>
      </c>
      <c r="G173" s="2"/>
    </row>
    <row r="174" spans="1:7" ht="13.5" customHeight="1">
      <c r="A174" s="15"/>
      <c r="B174" s="19" t="s">
        <v>21</v>
      </c>
      <c r="C174" s="15"/>
      <c r="D174" s="15"/>
      <c r="E174" s="15"/>
      <c r="F174" s="15"/>
      <c r="G174" s="2"/>
    </row>
    <row r="175" spans="1:7" ht="13.5" customHeight="1">
      <c r="A175" s="61" t="s">
        <v>374</v>
      </c>
      <c r="B175" s="61"/>
      <c r="C175" s="61"/>
      <c r="D175" s="61"/>
      <c r="E175" s="61"/>
      <c r="F175" s="61"/>
      <c r="G175" s="2"/>
    </row>
    <row r="176" spans="1:7" ht="13.5" customHeight="1">
      <c r="A176" s="13" t="s">
        <v>740</v>
      </c>
      <c r="B176" s="17" t="s">
        <v>1</v>
      </c>
      <c r="C176" s="13" t="s">
        <v>741</v>
      </c>
      <c r="D176" s="13" t="s">
        <v>2</v>
      </c>
      <c r="E176" s="13" t="s">
        <v>3</v>
      </c>
      <c r="F176" s="13" t="s">
        <v>5</v>
      </c>
      <c r="G176" s="2"/>
    </row>
    <row r="177" spans="1:7" ht="13.5" customHeight="1">
      <c r="A177" s="8" t="s">
        <v>375</v>
      </c>
      <c r="B177" s="18" t="s">
        <v>376</v>
      </c>
      <c r="C177" s="8" t="s">
        <v>8</v>
      </c>
      <c r="D177" s="8" t="s">
        <v>377</v>
      </c>
      <c r="E177" s="8" t="s">
        <v>50</v>
      </c>
      <c r="F177" s="8" t="s">
        <v>42</v>
      </c>
      <c r="G177" s="2"/>
    </row>
    <row r="178" spans="1:7" ht="13.5" customHeight="1">
      <c r="A178" s="8" t="s">
        <v>378</v>
      </c>
      <c r="B178" s="18" t="s">
        <v>379</v>
      </c>
      <c r="C178" s="8" t="s">
        <v>8</v>
      </c>
      <c r="D178" s="8" t="s">
        <v>377</v>
      </c>
      <c r="E178" s="8" t="s">
        <v>50</v>
      </c>
      <c r="F178" s="8" t="s">
        <v>42</v>
      </c>
      <c r="G178" s="2"/>
    </row>
    <row r="179" spans="1:7" ht="13.5" customHeight="1">
      <c r="A179" s="8" t="s">
        <v>380</v>
      </c>
      <c r="B179" s="18" t="s">
        <v>381</v>
      </c>
      <c r="C179" s="8" t="s">
        <v>8</v>
      </c>
      <c r="D179" s="8" t="s">
        <v>382</v>
      </c>
      <c r="E179" s="8" t="s">
        <v>382</v>
      </c>
      <c r="F179" s="8" t="s">
        <v>42</v>
      </c>
      <c r="G179" s="2"/>
    </row>
    <row r="180" spans="1:7" ht="13.5" customHeight="1">
      <c r="A180" s="8" t="s">
        <v>383</v>
      </c>
      <c r="B180" s="18" t="s">
        <v>384</v>
      </c>
      <c r="C180" s="8" t="s">
        <v>8</v>
      </c>
      <c r="D180" s="8" t="s">
        <v>377</v>
      </c>
      <c r="E180" s="8" t="s">
        <v>385</v>
      </c>
      <c r="F180" s="8" t="s">
        <v>42</v>
      </c>
      <c r="G180" s="2"/>
    </row>
    <row r="181" spans="1:7" ht="13.5" customHeight="1">
      <c r="A181" s="8" t="s">
        <v>386</v>
      </c>
      <c r="B181" s="18" t="s">
        <v>387</v>
      </c>
      <c r="C181" s="8" t="s">
        <v>8</v>
      </c>
      <c r="D181" s="8" t="s">
        <v>377</v>
      </c>
      <c r="E181" s="8" t="s">
        <v>385</v>
      </c>
      <c r="F181" s="8" t="s">
        <v>42</v>
      </c>
      <c r="G181" s="2"/>
    </row>
    <row r="182" spans="1:7" ht="13.5" customHeight="1">
      <c r="A182" s="8" t="s">
        <v>388</v>
      </c>
      <c r="B182" s="18" t="s">
        <v>389</v>
      </c>
      <c r="C182" s="8" t="s">
        <v>8</v>
      </c>
      <c r="D182" s="8" t="s">
        <v>385</v>
      </c>
      <c r="E182" s="8" t="s">
        <v>385</v>
      </c>
      <c r="F182" s="8" t="s">
        <v>42</v>
      </c>
      <c r="G182" s="2"/>
    </row>
    <row r="183" spans="1:7" ht="13.5" customHeight="1">
      <c r="A183" s="8" t="s">
        <v>390</v>
      </c>
      <c r="B183" s="18" t="s">
        <v>391</v>
      </c>
      <c r="C183" s="8" t="s">
        <v>8</v>
      </c>
      <c r="D183" s="8" t="s">
        <v>377</v>
      </c>
      <c r="E183" s="8" t="s">
        <v>385</v>
      </c>
      <c r="F183" s="8" t="s">
        <v>42</v>
      </c>
      <c r="G183" s="2"/>
    </row>
    <row r="184" spans="1:7" ht="13.5" customHeight="1">
      <c r="A184" s="8" t="s">
        <v>392</v>
      </c>
      <c r="B184" s="18" t="s">
        <v>732</v>
      </c>
      <c r="C184" s="8" t="s">
        <v>8</v>
      </c>
      <c r="D184" s="8" t="s">
        <v>377</v>
      </c>
      <c r="E184" s="8" t="s">
        <v>385</v>
      </c>
      <c r="F184" s="8" t="s">
        <v>42</v>
      </c>
      <c r="G184" s="2"/>
    </row>
    <row r="185" spans="1:7" ht="13.5" customHeight="1">
      <c r="A185" s="8" t="s">
        <v>393</v>
      </c>
      <c r="B185" s="18" t="s">
        <v>394</v>
      </c>
      <c r="C185" s="8" t="s">
        <v>8</v>
      </c>
      <c r="D185" s="8" t="s">
        <v>16</v>
      </c>
      <c r="E185" s="8" t="s">
        <v>62</v>
      </c>
      <c r="F185" s="8" t="s">
        <v>68</v>
      </c>
      <c r="G185" s="2"/>
    </row>
    <row r="186" spans="1:7" ht="13.5" customHeight="1">
      <c r="A186" s="8" t="s">
        <v>395</v>
      </c>
      <c r="B186" s="18" t="s">
        <v>396</v>
      </c>
      <c r="C186" s="8" t="s">
        <v>8</v>
      </c>
      <c r="D186" s="8" t="s">
        <v>377</v>
      </c>
      <c r="E186" s="8" t="s">
        <v>397</v>
      </c>
      <c r="F186" s="8" t="s">
        <v>42</v>
      </c>
      <c r="G186" s="2"/>
    </row>
    <row r="187" spans="1:7" ht="13.5" customHeight="1">
      <c r="A187" s="8" t="s">
        <v>398</v>
      </c>
      <c r="B187" s="18" t="s">
        <v>399</v>
      </c>
      <c r="C187" s="8" t="s">
        <v>90</v>
      </c>
      <c r="D187" s="8" t="s">
        <v>377</v>
      </c>
      <c r="E187" s="8" t="s">
        <v>50</v>
      </c>
      <c r="F187" s="8" t="s">
        <v>42</v>
      </c>
      <c r="G187" s="2"/>
    </row>
    <row r="188" spans="1:7" ht="13.5" customHeight="1">
      <c r="A188" s="8" t="s">
        <v>400</v>
      </c>
      <c r="B188" s="18" t="s">
        <v>401</v>
      </c>
      <c r="C188" s="8" t="s">
        <v>90</v>
      </c>
      <c r="D188" s="8" t="s">
        <v>402</v>
      </c>
      <c r="E188" s="8" t="s">
        <v>402</v>
      </c>
      <c r="F188" s="8" t="s">
        <v>42</v>
      </c>
      <c r="G188" s="2"/>
    </row>
    <row r="189" spans="1:7" ht="13.5" customHeight="1">
      <c r="A189" s="8" t="s">
        <v>403</v>
      </c>
      <c r="B189" s="18" t="s">
        <v>404</v>
      </c>
      <c r="C189" s="8" t="s">
        <v>8</v>
      </c>
      <c r="D189" s="8" t="s">
        <v>377</v>
      </c>
      <c r="E189" s="8" t="s">
        <v>397</v>
      </c>
      <c r="F189" s="8" t="s">
        <v>42</v>
      </c>
      <c r="G189" s="2"/>
    </row>
    <row r="190" spans="1:7" ht="13.5" customHeight="1">
      <c r="A190" s="8" t="s">
        <v>405</v>
      </c>
      <c r="B190" s="18" t="s">
        <v>406</v>
      </c>
      <c r="C190" s="8" t="s">
        <v>8</v>
      </c>
      <c r="D190" s="8" t="s">
        <v>377</v>
      </c>
      <c r="E190" s="8" t="s">
        <v>397</v>
      </c>
      <c r="F190" s="8" t="s">
        <v>42</v>
      </c>
      <c r="G190" s="2"/>
    </row>
    <row r="191" spans="1:7" ht="13.5" customHeight="1">
      <c r="A191" s="8" t="s">
        <v>407</v>
      </c>
      <c r="B191" s="18" t="s">
        <v>408</v>
      </c>
      <c r="C191" s="8" t="s">
        <v>8</v>
      </c>
      <c r="D191" s="8" t="s">
        <v>377</v>
      </c>
      <c r="E191" s="8" t="s">
        <v>50</v>
      </c>
      <c r="F191" s="8" t="s">
        <v>42</v>
      </c>
      <c r="G191" s="2"/>
    </row>
    <row r="192" spans="1:7" ht="13.5" customHeight="1">
      <c r="A192" s="8" t="s">
        <v>409</v>
      </c>
      <c r="B192" s="18" t="s">
        <v>410</v>
      </c>
      <c r="C192" s="8" t="s">
        <v>8</v>
      </c>
      <c r="D192" s="8" t="s">
        <v>377</v>
      </c>
      <c r="E192" s="8" t="s">
        <v>50</v>
      </c>
      <c r="F192" s="8" t="s">
        <v>42</v>
      </c>
      <c r="G192" s="2"/>
    </row>
    <row r="193" spans="1:7" ht="13.5" customHeight="1">
      <c r="A193" s="8" t="s">
        <v>411</v>
      </c>
      <c r="B193" s="18" t="s">
        <v>412</v>
      </c>
      <c r="C193" s="8" t="s">
        <v>8</v>
      </c>
      <c r="D193" s="8" t="s">
        <v>263</v>
      </c>
      <c r="E193" s="8" t="s">
        <v>413</v>
      </c>
      <c r="F193" s="8" t="s">
        <v>102</v>
      </c>
      <c r="G193" s="2"/>
    </row>
    <row r="194" spans="1:7" ht="13.5" customHeight="1">
      <c r="A194" s="8" t="s">
        <v>414</v>
      </c>
      <c r="B194" s="18" t="s">
        <v>415</v>
      </c>
      <c r="C194" s="8" t="s">
        <v>90</v>
      </c>
      <c r="D194" s="8" t="s">
        <v>263</v>
      </c>
      <c r="E194" s="8" t="s">
        <v>263</v>
      </c>
      <c r="F194" s="8" t="s">
        <v>272</v>
      </c>
      <c r="G194" s="2"/>
    </row>
    <row r="195" spans="1:7" ht="13.5" customHeight="1">
      <c r="A195" s="8" t="s">
        <v>416</v>
      </c>
      <c r="B195" s="21" t="s">
        <v>417</v>
      </c>
      <c r="C195" s="8" t="s">
        <v>90</v>
      </c>
      <c r="D195" s="8" t="s">
        <v>62</v>
      </c>
      <c r="E195" s="8" t="s">
        <v>62</v>
      </c>
      <c r="F195" s="8" t="s">
        <v>68</v>
      </c>
      <c r="G195" s="2"/>
    </row>
    <row r="196" spans="1:7" ht="13.5" customHeight="1">
      <c r="A196" s="15"/>
      <c r="B196" s="19" t="s">
        <v>21</v>
      </c>
      <c r="C196" s="15"/>
      <c r="D196" s="15"/>
      <c r="E196" s="15"/>
      <c r="F196" s="15"/>
      <c r="G196" s="2"/>
    </row>
    <row r="197" spans="1:7" ht="13.5" customHeight="1">
      <c r="A197" s="61" t="s">
        <v>418</v>
      </c>
      <c r="B197" s="61"/>
      <c r="C197" s="61"/>
      <c r="D197" s="61"/>
      <c r="E197" s="61"/>
      <c r="F197" s="61"/>
      <c r="G197" s="2"/>
    </row>
    <row r="198" spans="1:7" ht="13.5" customHeight="1">
      <c r="A198" s="13" t="s">
        <v>740</v>
      </c>
      <c r="B198" s="17" t="s">
        <v>1</v>
      </c>
      <c r="C198" s="13" t="s">
        <v>741</v>
      </c>
      <c r="D198" s="13" t="s">
        <v>2</v>
      </c>
      <c r="E198" s="13" t="s">
        <v>3</v>
      </c>
      <c r="F198" s="13" t="s">
        <v>5</v>
      </c>
      <c r="G198" s="2"/>
    </row>
    <row r="199" spans="1:7" ht="13.5" customHeight="1">
      <c r="A199" s="8" t="s">
        <v>419</v>
      </c>
      <c r="B199" s="18" t="s">
        <v>420</v>
      </c>
      <c r="C199" s="8" t="s">
        <v>421</v>
      </c>
      <c r="D199" s="8" t="s">
        <v>422</v>
      </c>
      <c r="E199" s="8" t="s">
        <v>62</v>
      </c>
      <c r="F199" s="8" t="s">
        <v>305</v>
      </c>
      <c r="G199" s="2"/>
    </row>
    <row r="200" spans="1:7" ht="13.5" customHeight="1">
      <c r="A200" s="8" t="s">
        <v>423</v>
      </c>
      <c r="B200" s="18" t="s">
        <v>424</v>
      </c>
      <c r="C200" s="8" t="s">
        <v>421</v>
      </c>
      <c r="D200" s="8" t="s">
        <v>422</v>
      </c>
      <c r="E200" s="8" t="s">
        <v>62</v>
      </c>
      <c r="F200" s="8" t="s">
        <v>305</v>
      </c>
      <c r="G200" s="2"/>
    </row>
    <row r="201" spans="1:7" ht="13.5" customHeight="1">
      <c r="A201" s="8" t="s">
        <v>425</v>
      </c>
      <c r="B201" s="18" t="s">
        <v>426</v>
      </c>
      <c r="C201" s="8" t="s">
        <v>8</v>
      </c>
      <c r="D201" s="8" t="s">
        <v>422</v>
      </c>
      <c r="E201" s="8" t="s">
        <v>62</v>
      </c>
      <c r="F201" s="8" t="s">
        <v>305</v>
      </c>
      <c r="G201" s="2"/>
    </row>
    <row r="202" spans="1:7" ht="13.5" customHeight="1">
      <c r="A202" s="8" t="s">
        <v>427</v>
      </c>
      <c r="B202" s="18" t="s">
        <v>428</v>
      </c>
      <c r="C202" s="8" t="s">
        <v>8</v>
      </c>
      <c r="D202" s="8" t="s">
        <v>422</v>
      </c>
      <c r="E202" s="8" t="s">
        <v>62</v>
      </c>
      <c r="F202" s="8" t="s">
        <v>305</v>
      </c>
      <c r="G202" s="2"/>
    </row>
    <row r="203" spans="1:7" ht="13.5" customHeight="1">
      <c r="A203" s="8" t="s">
        <v>429</v>
      </c>
      <c r="B203" s="18" t="s">
        <v>430</v>
      </c>
      <c r="C203" s="8" t="s">
        <v>8</v>
      </c>
      <c r="D203" s="8" t="s">
        <v>422</v>
      </c>
      <c r="E203" s="8" t="s">
        <v>431</v>
      </c>
      <c r="F203" s="8" t="s">
        <v>305</v>
      </c>
      <c r="G203" s="2"/>
    </row>
    <row r="204" spans="1:7" ht="13.5" customHeight="1">
      <c r="A204" s="8" t="s">
        <v>432</v>
      </c>
      <c r="B204" s="18" t="s">
        <v>433</v>
      </c>
      <c r="C204" s="8" t="s">
        <v>90</v>
      </c>
      <c r="D204" s="8" t="s">
        <v>422</v>
      </c>
      <c r="E204" s="8" t="s">
        <v>10</v>
      </c>
      <c r="F204" s="8" t="s">
        <v>11</v>
      </c>
      <c r="G204" s="2"/>
    </row>
    <row r="205" spans="1:7" ht="13.5" customHeight="1">
      <c r="A205" s="8" t="s">
        <v>434</v>
      </c>
      <c r="B205" s="18" t="s">
        <v>435</v>
      </c>
      <c r="C205" s="8" t="s">
        <v>90</v>
      </c>
      <c r="D205" s="8" t="s">
        <v>422</v>
      </c>
      <c r="E205" s="8" t="s">
        <v>10</v>
      </c>
      <c r="F205" s="8" t="s">
        <v>305</v>
      </c>
      <c r="G205" s="2"/>
    </row>
    <row r="206" spans="1:7" ht="13.5" customHeight="1">
      <c r="A206" s="8" t="s">
        <v>436</v>
      </c>
      <c r="B206" s="18" t="s">
        <v>437</v>
      </c>
      <c r="C206" s="8" t="s">
        <v>90</v>
      </c>
      <c r="D206" s="8" t="s">
        <v>422</v>
      </c>
      <c r="E206" s="8" t="s">
        <v>10</v>
      </c>
      <c r="F206" s="8" t="s">
        <v>305</v>
      </c>
      <c r="G206" s="2"/>
    </row>
    <row r="207" spans="1:7" ht="13.5" customHeight="1">
      <c r="A207" s="8" t="s">
        <v>438</v>
      </c>
      <c r="B207" s="18" t="s">
        <v>439</v>
      </c>
      <c r="C207" s="8" t="s">
        <v>90</v>
      </c>
      <c r="D207" s="8" t="s">
        <v>422</v>
      </c>
      <c r="E207" s="8" t="s">
        <v>10</v>
      </c>
      <c r="F207" s="8" t="s">
        <v>68</v>
      </c>
      <c r="G207" s="2"/>
    </row>
    <row r="208" spans="1:7" ht="13.5" customHeight="1">
      <c r="A208" s="8"/>
      <c r="B208" s="18" t="s">
        <v>21</v>
      </c>
      <c r="C208" s="8"/>
      <c r="D208" s="8"/>
      <c r="E208" s="8"/>
      <c r="F208" s="8"/>
      <c r="G208" s="2"/>
    </row>
    <row r="209" spans="1:7" ht="13.5" customHeight="1">
      <c r="A209" s="28"/>
      <c r="B209" s="29"/>
      <c r="C209" s="28"/>
      <c r="D209" s="28"/>
      <c r="E209" s="28"/>
      <c r="F209" s="28"/>
      <c r="G209" s="2"/>
    </row>
    <row r="210" spans="1:7" ht="13.5" customHeight="1">
      <c r="A210" s="61" t="s">
        <v>440</v>
      </c>
      <c r="B210" s="61"/>
      <c r="C210" s="61"/>
      <c r="D210" s="61"/>
      <c r="E210" s="61"/>
      <c r="F210" s="61"/>
      <c r="G210" s="2"/>
    </row>
    <row r="211" spans="1:7" ht="13.5" customHeight="1">
      <c r="A211" s="13" t="s">
        <v>740</v>
      </c>
      <c r="B211" s="17" t="s">
        <v>1</v>
      </c>
      <c r="C211" s="13" t="s">
        <v>741</v>
      </c>
      <c r="D211" s="13" t="s">
        <v>2</v>
      </c>
      <c r="E211" s="13" t="s">
        <v>3</v>
      </c>
      <c r="F211" s="13" t="s">
        <v>5</v>
      </c>
      <c r="G211" s="2"/>
    </row>
    <row r="212" spans="1:7" ht="13.5" customHeight="1">
      <c r="A212" s="8" t="s">
        <v>441</v>
      </c>
      <c r="B212" s="18" t="s">
        <v>442</v>
      </c>
      <c r="C212" s="8" t="s">
        <v>8</v>
      </c>
      <c r="D212" s="8" t="s">
        <v>443</v>
      </c>
      <c r="E212" s="8" t="s">
        <v>50</v>
      </c>
      <c r="F212" s="8" t="s">
        <v>272</v>
      </c>
      <c r="G212" s="2"/>
    </row>
    <row r="213" spans="1:7" ht="13.5" customHeight="1">
      <c r="A213" s="8" t="s">
        <v>444</v>
      </c>
      <c r="B213" s="18" t="s">
        <v>445</v>
      </c>
      <c r="C213" s="8" t="s">
        <v>8</v>
      </c>
      <c r="D213" s="8" t="s">
        <v>443</v>
      </c>
      <c r="E213" s="8" t="s">
        <v>50</v>
      </c>
      <c r="F213" s="8" t="s">
        <v>116</v>
      </c>
      <c r="G213" s="2"/>
    </row>
    <row r="214" spans="1:7" ht="13.5" customHeight="1">
      <c r="A214" s="8" t="s">
        <v>446</v>
      </c>
      <c r="B214" s="18" t="s">
        <v>447</v>
      </c>
      <c r="C214" s="8" t="s">
        <v>8</v>
      </c>
      <c r="D214" s="8" t="s">
        <v>443</v>
      </c>
      <c r="E214" s="8" t="s">
        <v>443</v>
      </c>
      <c r="F214" s="8" t="s">
        <v>71</v>
      </c>
      <c r="G214" s="2"/>
    </row>
    <row r="215" spans="1:7" ht="13.5" customHeight="1">
      <c r="A215" s="8" t="s">
        <v>448</v>
      </c>
      <c r="B215" s="18" t="s">
        <v>449</v>
      </c>
      <c r="C215" s="8" t="s">
        <v>127</v>
      </c>
      <c r="D215" s="8" t="s">
        <v>450</v>
      </c>
      <c r="E215" s="8" t="s">
        <v>450</v>
      </c>
      <c r="F215" s="8" t="s">
        <v>365</v>
      </c>
      <c r="G215" s="2"/>
    </row>
    <row r="216" spans="1:7" ht="13.5" customHeight="1">
      <c r="A216" s="8" t="s">
        <v>451</v>
      </c>
      <c r="B216" s="18" t="s">
        <v>452</v>
      </c>
      <c r="C216" s="8" t="s">
        <v>8</v>
      </c>
      <c r="D216" s="8" t="s">
        <v>450</v>
      </c>
      <c r="E216" s="8" t="s">
        <v>450</v>
      </c>
      <c r="F216" s="8" t="s">
        <v>116</v>
      </c>
      <c r="G216" s="2"/>
    </row>
    <row r="217" spans="1:7" ht="13.5" customHeight="1">
      <c r="A217" s="8" t="s">
        <v>453</v>
      </c>
      <c r="B217" s="18" t="s">
        <v>454</v>
      </c>
      <c r="C217" s="8" t="s">
        <v>8</v>
      </c>
      <c r="D217" s="8" t="s">
        <v>450</v>
      </c>
      <c r="E217" s="8" t="s">
        <v>450</v>
      </c>
      <c r="F217" s="8" t="s">
        <v>42</v>
      </c>
      <c r="G217" s="2"/>
    </row>
    <row r="218" spans="1:7" ht="13.5" customHeight="1">
      <c r="A218" s="8" t="s">
        <v>455</v>
      </c>
      <c r="B218" s="18" t="s">
        <v>456</v>
      </c>
      <c r="C218" s="8" t="s">
        <v>8</v>
      </c>
      <c r="D218" s="8" t="s">
        <v>450</v>
      </c>
      <c r="E218" s="8" t="s">
        <v>457</v>
      </c>
      <c r="F218" s="8" t="s">
        <v>71</v>
      </c>
      <c r="G218" s="2"/>
    </row>
    <row r="219" spans="1:7" ht="13.5" customHeight="1">
      <c r="A219" s="8" t="s">
        <v>458</v>
      </c>
      <c r="B219" s="18" t="s">
        <v>459</v>
      </c>
      <c r="C219" s="8" t="s">
        <v>460</v>
      </c>
      <c r="D219" s="8" t="s">
        <v>450</v>
      </c>
      <c r="E219" s="8" t="s">
        <v>461</v>
      </c>
      <c r="F219" s="8" t="s">
        <v>462</v>
      </c>
      <c r="G219" s="2"/>
    </row>
    <row r="220" spans="1:7" ht="13.5" customHeight="1">
      <c r="A220" s="8" t="s">
        <v>463</v>
      </c>
      <c r="B220" s="25" t="s">
        <v>464</v>
      </c>
      <c r="C220" s="8" t="s">
        <v>8</v>
      </c>
      <c r="D220" s="8" t="s">
        <v>50</v>
      </c>
      <c r="E220" s="8" t="s">
        <v>50</v>
      </c>
      <c r="F220" s="8" t="s">
        <v>102</v>
      </c>
      <c r="G220" s="2"/>
    </row>
    <row r="221" spans="1:7" ht="13.5" customHeight="1">
      <c r="A221" s="15"/>
      <c r="B221" s="19" t="s">
        <v>21</v>
      </c>
      <c r="C221" s="15"/>
      <c r="D221" s="15"/>
      <c r="E221" s="15"/>
      <c r="F221" s="15"/>
      <c r="G221" s="2"/>
    </row>
    <row r="222" spans="1:7" ht="13.5" customHeight="1">
      <c r="A222" s="61" t="s">
        <v>513</v>
      </c>
      <c r="B222" s="61"/>
      <c r="C222" s="61"/>
      <c r="D222" s="61"/>
      <c r="E222" s="61"/>
      <c r="F222" s="61"/>
      <c r="G222" s="2"/>
    </row>
    <row r="223" spans="1:7" ht="13.5" customHeight="1">
      <c r="A223" s="13" t="s">
        <v>740</v>
      </c>
      <c r="B223" s="17" t="s">
        <v>1</v>
      </c>
      <c r="C223" s="13" t="s">
        <v>741</v>
      </c>
      <c r="D223" s="13" t="s">
        <v>2</v>
      </c>
      <c r="E223" s="13" t="s">
        <v>3</v>
      </c>
      <c r="F223" s="13" t="s">
        <v>5</v>
      </c>
      <c r="G223" s="2"/>
    </row>
    <row r="224" spans="1:7" ht="13.5" customHeight="1">
      <c r="A224" s="8" t="s">
        <v>514</v>
      </c>
      <c r="B224" s="18" t="s">
        <v>515</v>
      </c>
      <c r="C224" s="8" t="s">
        <v>8</v>
      </c>
      <c r="D224" s="8" t="s">
        <v>516</v>
      </c>
      <c r="E224" s="8" t="s">
        <v>517</v>
      </c>
      <c r="F224" s="8" t="s">
        <v>305</v>
      </c>
      <c r="G224" s="2"/>
    </row>
    <row r="225" spans="1:7" ht="13.5" customHeight="1">
      <c r="A225" s="8" t="s">
        <v>518</v>
      </c>
      <c r="B225" s="18" t="s">
        <v>519</v>
      </c>
      <c r="C225" s="8" t="s">
        <v>8</v>
      </c>
      <c r="D225" s="8" t="s">
        <v>321</v>
      </c>
      <c r="E225" s="8" t="s">
        <v>520</v>
      </c>
      <c r="F225" s="8" t="s">
        <v>305</v>
      </c>
      <c r="G225" s="2"/>
    </row>
    <row r="226" spans="1:7" ht="13.5" customHeight="1">
      <c r="A226" s="8" t="s">
        <v>521</v>
      </c>
      <c r="B226" s="18" t="s">
        <v>522</v>
      </c>
      <c r="C226" s="8" t="s">
        <v>8</v>
      </c>
      <c r="D226" s="8" t="s">
        <v>523</v>
      </c>
      <c r="E226" s="8" t="s">
        <v>10</v>
      </c>
      <c r="F226" s="8" t="s">
        <v>305</v>
      </c>
      <c r="G226" s="2"/>
    </row>
    <row r="227" spans="1:7" ht="13.5" customHeight="1">
      <c r="A227" s="8" t="s">
        <v>524</v>
      </c>
      <c r="B227" s="18" t="s">
        <v>525</v>
      </c>
      <c r="C227" s="8" t="s">
        <v>8</v>
      </c>
      <c r="D227" s="8" t="s">
        <v>526</v>
      </c>
      <c r="E227" s="8" t="s">
        <v>523</v>
      </c>
      <c r="F227" s="8" t="s">
        <v>305</v>
      </c>
      <c r="G227" s="2"/>
    </row>
    <row r="228" spans="1:7" ht="13.5" customHeight="1">
      <c r="A228" s="8" t="s">
        <v>527</v>
      </c>
      <c r="B228" s="18" t="s">
        <v>528</v>
      </c>
      <c r="C228" s="8" t="s">
        <v>8</v>
      </c>
      <c r="D228" s="8" t="s">
        <v>529</v>
      </c>
      <c r="E228" s="8" t="s">
        <v>62</v>
      </c>
      <c r="F228" s="8" t="s">
        <v>305</v>
      </c>
      <c r="G228" s="2"/>
    </row>
    <row r="229" spans="1:7" ht="13.5" customHeight="1">
      <c r="A229" s="8" t="s">
        <v>530</v>
      </c>
      <c r="B229" s="18" t="s">
        <v>531</v>
      </c>
      <c r="C229" s="8" t="s">
        <v>8</v>
      </c>
      <c r="D229" s="8" t="s">
        <v>532</v>
      </c>
      <c r="E229" s="8" t="s">
        <v>62</v>
      </c>
      <c r="F229" s="8" t="s">
        <v>305</v>
      </c>
      <c r="G229" s="2"/>
    </row>
    <row r="230" spans="1:7" ht="13.5" customHeight="1">
      <c r="A230" s="8" t="s">
        <v>533</v>
      </c>
      <c r="B230" s="18" t="s">
        <v>534</v>
      </c>
      <c r="C230" s="8" t="s">
        <v>8</v>
      </c>
      <c r="D230" s="8" t="s">
        <v>535</v>
      </c>
      <c r="E230" s="8" t="s">
        <v>62</v>
      </c>
      <c r="F230" s="8" t="s">
        <v>305</v>
      </c>
      <c r="G230" s="2"/>
    </row>
    <row r="231" spans="1:7" ht="13.5" customHeight="1">
      <c r="A231" s="8" t="s">
        <v>536</v>
      </c>
      <c r="B231" s="18" t="s">
        <v>537</v>
      </c>
      <c r="C231" s="8" t="s">
        <v>8</v>
      </c>
      <c r="D231" s="8" t="s">
        <v>538</v>
      </c>
      <c r="E231" s="8" t="s">
        <v>538</v>
      </c>
      <c r="F231" s="8" t="s">
        <v>305</v>
      </c>
      <c r="G231" s="2"/>
    </row>
    <row r="232" spans="1:7" ht="13.5" customHeight="1">
      <c r="A232" s="8"/>
      <c r="B232" s="18"/>
      <c r="C232" s="8"/>
      <c r="D232" s="8" t="s">
        <v>539</v>
      </c>
      <c r="E232" s="8" t="s">
        <v>539</v>
      </c>
      <c r="F232" s="8"/>
      <c r="G232" s="2"/>
    </row>
    <row r="233" spans="1:7" ht="13.5" customHeight="1">
      <c r="A233" s="8" t="s">
        <v>540</v>
      </c>
      <c r="B233" s="18" t="s">
        <v>733</v>
      </c>
      <c r="C233" s="8" t="s">
        <v>8</v>
      </c>
      <c r="D233" s="8" t="s">
        <v>541</v>
      </c>
      <c r="E233" s="8" t="s">
        <v>542</v>
      </c>
      <c r="F233" s="8" t="s">
        <v>305</v>
      </c>
      <c r="G233" s="2"/>
    </row>
    <row r="234" spans="1:7" ht="13.5" customHeight="1">
      <c r="A234" s="8" t="s">
        <v>543</v>
      </c>
      <c r="B234" s="18" t="s">
        <v>544</v>
      </c>
      <c r="C234" s="8" t="s">
        <v>8</v>
      </c>
      <c r="D234" s="8" t="s">
        <v>520</v>
      </c>
      <c r="E234" s="8" t="s">
        <v>520</v>
      </c>
      <c r="F234" s="8" t="s">
        <v>305</v>
      </c>
      <c r="G234" s="2"/>
    </row>
    <row r="235" spans="1:7" ht="13.5" customHeight="1">
      <c r="A235" s="8" t="s">
        <v>545</v>
      </c>
      <c r="B235" s="18" t="s">
        <v>546</v>
      </c>
      <c r="C235" s="8" t="s">
        <v>8</v>
      </c>
      <c r="D235" s="8" t="s">
        <v>547</v>
      </c>
      <c r="E235" s="8" t="s">
        <v>547</v>
      </c>
      <c r="F235" s="8" t="s">
        <v>305</v>
      </c>
      <c r="G235" s="2"/>
    </row>
    <row r="236" spans="1:7" ht="13.5" customHeight="1">
      <c r="A236" s="8" t="s">
        <v>548</v>
      </c>
      <c r="B236" s="18" t="s">
        <v>549</v>
      </c>
      <c r="C236" s="8" t="s">
        <v>90</v>
      </c>
      <c r="D236" s="8" t="s">
        <v>550</v>
      </c>
      <c r="E236" s="8" t="s">
        <v>550</v>
      </c>
      <c r="F236" s="8" t="s">
        <v>11</v>
      </c>
      <c r="G236" s="2"/>
    </row>
    <row r="237" spans="1:7" ht="13.5" customHeight="1">
      <c r="A237" s="8" t="s">
        <v>551</v>
      </c>
      <c r="B237" s="18" t="s">
        <v>552</v>
      </c>
      <c r="C237" s="8" t="s">
        <v>553</v>
      </c>
      <c r="D237" s="8" t="s">
        <v>263</v>
      </c>
      <c r="E237" s="8" t="s">
        <v>263</v>
      </c>
      <c r="F237" s="8" t="s">
        <v>27</v>
      </c>
      <c r="G237" s="2"/>
    </row>
    <row r="238" spans="1:7" ht="13.5" customHeight="1">
      <c r="A238" s="8" t="s">
        <v>554</v>
      </c>
      <c r="B238" s="18" t="s">
        <v>555</v>
      </c>
      <c r="C238" s="8" t="s">
        <v>90</v>
      </c>
      <c r="D238" s="8" t="s">
        <v>62</v>
      </c>
      <c r="E238" s="8" t="s">
        <v>62</v>
      </c>
      <c r="F238" s="8" t="s">
        <v>11</v>
      </c>
      <c r="G238" s="2"/>
    </row>
    <row r="239" spans="1:7" ht="13.5" customHeight="1">
      <c r="A239" s="8" t="s">
        <v>556</v>
      </c>
      <c r="B239" s="18" t="s">
        <v>557</v>
      </c>
      <c r="C239" s="8" t="s">
        <v>90</v>
      </c>
      <c r="D239" s="8" t="s">
        <v>558</v>
      </c>
      <c r="E239" s="8" t="s">
        <v>558</v>
      </c>
      <c r="F239" s="8" t="s">
        <v>11</v>
      </c>
      <c r="G239" s="2"/>
    </row>
    <row r="240" spans="1:7" ht="13.5" customHeight="1">
      <c r="A240" s="8" t="s">
        <v>559</v>
      </c>
      <c r="B240" s="18" t="s">
        <v>560</v>
      </c>
      <c r="C240" s="8" t="s">
        <v>90</v>
      </c>
      <c r="D240" s="8" t="s">
        <v>561</v>
      </c>
      <c r="E240" s="8" t="s">
        <v>561</v>
      </c>
      <c r="F240" s="8" t="s">
        <v>11</v>
      </c>
      <c r="G240" s="2"/>
    </row>
    <row r="241" spans="1:7" ht="13.5" customHeight="1">
      <c r="A241" s="8" t="s">
        <v>562</v>
      </c>
      <c r="B241" s="18" t="s">
        <v>563</v>
      </c>
      <c r="C241" s="8" t="s">
        <v>90</v>
      </c>
      <c r="D241" s="8" t="s">
        <v>62</v>
      </c>
      <c r="E241" s="8" t="s">
        <v>62</v>
      </c>
      <c r="F241" s="8" t="s">
        <v>11</v>
      </c>
      <c r="G241" s="2"/>
    </row>
    <row r="242" spans="1:7" ht="13.5" customHeight="1">
      <c r="A242" s="8" t="s">
        <v>564</v>
      </c>
      <c r="B242" s="18" t="s">
        <v>565</v>
      </c>
      <c r="C242" s="8" t="s">
        <v>90</v>
      </c>
      <c r="D242" s="8" t="s">
        <v>62</v>
      </c>
      <c r="E242" s="8" t="s">
        <v>62</v>
      </c>
      <c r="F242" s="8" t="s">
        <v>11</v>
      </c>
      <c r="G242" s="2"/>
    </row>
    <row r="243" spans="1:7" ht="13.5" customHeight="1">
      <c r="A243" s="8" t="s">
        <v>566</v>
      </c>
      <c r="B243" s="18" t="s">
        <v>567</v>
      </c>
      <c r="C243" s="8" t="s">
        <v>90</v>
      </c>
      <c r="D243" s="8" t="s">
        <v>62</v>
      </c>
      <c r="E243" s="8" t="s">
        <v>62</v>
      </c>
      <c r="F243" s="8" t="s">
        <v>11</v>
      </c>
      <c r="G243" s="2"/>
    </row>
    <row r="244" spans="1:7" ht="13.5" customHeight="1">
      <c r="A244" s="8" t="s">
        <v>568</v>
      </c>
      <c r="B244" s="18" t="s">
        <v>569</v>
      </c>
      <c r="C244" s="8" t="s">
        <v>90</v>
      </c>
      <c r="D244" s="8" t="s">
        <v>62</v>
      </c>
      <c r="E244" s="8" t="s">
        <v>62</v>
      </c>
      <c r="F244" s="8" t="s">
        <v>11</v>
      </c>
      <c r="G244" s="2"/>
    </row>
    <row r="245" spans="1:7" ht="13.5" customHeight="1">
      <c r="A245" s="8" t="s">
        <v>570</v>
      </c>
      <c r="B245" s="18" t="s">
        <v>571</v>
      </c>
      <c r="C245" s="8" t="s">
        <v>90</v>
      </c>
      <c r="D245" s="8" t="s">
        <v>62</v>
      </c>
      <c r="E245" s="8" t="s">
        <v>62</v>
      </c>
      <c r="F245" s="8" t="s">
        <v>11</v>
      </c>
      <c r="G245" s="2"/>
    </row>
    <row r="246" spans="1:7" ht="13.5" customHeight="1">
      <c r="A246" s="8" t="s">
        <v>572</v>
      </c>
      <c r="B246" s="18" t="s">
        <v>734</v>
      </c>
      <c r="C246" s="8" t="s">
        <v>8</v>
      </c>
      <c r="D246" s="8" t="s">
        <v>541</v>
      </c>
      <c r="E246" s="8" t="s">
        <v>542</v>
      </c>
      <c r="F246" s="8" t="s">
        <v>305</v>
      </c>
      <c r="G246" s="2"/>
    </row>
    <row r="247" spans="1:7" ht="13.5" customHeight="1">
      <c r="A247" s="8" t="s">
        <v>573</v>
      </c>
      <c r="B247" s="18" t="s">
        <v>735</v>
      </c>
      <c r="C247" s="8" t="s">
        <v>8</v>
      </c>
      <c r="D247" s="8" t="s">
        <v>541</v>
      </c>
      <c r="E247" s="8" t="s">
        <v>542</v>
      </c>
      <c r="F247" s="8" t="s">
        <v>305</v>
      </c>
      <c r="G247" s="2"/>
    </row>
    <row r="248" spans="1:7" ht="13.5" customHeight="1">
      <c r="A248" s="8" t="s">
        <v>574</v>
      </c>
      <c r="B248" s="18" t="s">
        <v>575</v>
      </c>
      <c r="C248" s="8" t="s">
        <v>90</v>
      </c>
      <c r="D248" s="8" t="s">
        <v>576</v>
      </c>
      <c r="E248" s="8" t="s">
        <v>576</v>
      </c>
      <c r="F248" s="8" t="s">
        <v>68</v>
      </c>
      <c r="G248" s="2"/>
    </row>
    <row r="249" spans="1:7" ht="13.5" customHeight="1">
      <c r="A249" s="8" t="s">
        <v>577</v>
      </c>
      <c r="B249" s="18" t="s">
        <v>578</v>
      </c>
      <c r="C249" s="8" t="s">
        <v>90</v>
      </c>
      <c r="D249" s="8" t="s">
        <v>16</v>
      </c>
      <c r="E249" s="8" t="s">
        <v>16</v>
      </c>
      <c r="F249" s="8" t="s">
        <v>68</v>
      </c>
      <c r="G249" s="2"/>
    </row>
    <row r="250" spans="1:7" ht="13.5" customHeight="1">
      <c r="A250" s="8" t="s">
        <v>579</v>
      </c>
      <c r="B250" s="18" t="s">
        <v>580</v>
      </c>
      <c r="C250" s="8" t="s">
        <v>90</v>
      </c>
      <c r="D250" s="8" t="s">
        <v>10</v>
      </c>
      <c r="E250" s="8" t="s">
        <v>10</v>
      </c>
      <c r="F250" s="8" t="s">
        <v>68</v>
      </c>
      <c r="G250" s="2"/>
    </row>
    <row r="251" spans="1:7" ht="13.5" customHeight="1">
      <c r="A251" s="8" t="s">
        <v>581</v>
      </c>
      <c r="B251" s="18" t="s">
        <v>582</v>
      </c>
      <c r="C251" s="8" t="s">
        <v>90</v>
      </c>
      <c r="D251" s="8" t="s">
        <v>62</v>
      </c>
      <c r="E251" s="8" t="s">
        <v>62</v>
      </c>
      <c r="F251" s="8" t="s">
        <v>11</v>
      </c>
      <c r="G251" s="2"/>
    </row>
    <row r="252" spans="1:7" ht="13.5" customHeight="1">
      <c r="A252" s="8" t="s">
        <v>583</v>
      </c>
      <c r="B252" s="21" t="s">
        <v>584</v>
      </c>
      <c r="C252" s="8" t="s">
        <v>90</v>
      </c>
      <c r="D252" s="8" t="s">
        <v>62</v>
      </c>
      <c r="E252" s="8" t="s">
        <v>62</v>
      </c>
      <c r="F252" s="8" t="s">
        <v>11</v>
      </c>
      <c r="G252" s="2"/>
    </row>
    <row r="253" spans="1:7" ht="13.5" customHeight="1">
      <c r="A253" s="8" t="s">
        <v>585</v>
      </c>
      <c r="B253" s="18" t="s">
        <v>586</v>
      </c>
      <c r="C253" s="8" t="s">
        <v>90</v>
      </c>
      <c r="D253" s="8" t="s">
        <v>62</v>
      </c>
      <c r="E253" s="8" t="s">
        <v>62</v>
      </c>
      <c r="F253" s="8" t="s">
        <v>11</v>
      </c>
      <c r="G253" s="2"/>
    </row>
    <row r="254" spans="1:7" ht="13.5" customHeight="1">
      <c r="A254" s="8" t="s">
        <v>587</v>
      </c>
      <c r="B254" s="18" t="s">
        <v>588</v>
      </c>
      <c r="C254" s="8" t="s">
        <v>90</v>
      </c>
      <c r="D254" s="8" t="s">
        <v>62</v>
      </c>
      <c r="E254" s="8" t="s">
        <v>62</v>
      </c>
      <c r="F254" s="8" t="s">
        <v>11</v>
      </c>
      <c r="G254" s="2"/>
    </row>
    <row r="255" spans="1:7" ht="13.5" customHeight="1">
      <c r="A255" s="8" t="s">
        <v>589</v>
      </c>
      <c r="B255" s="25" t="s">
        <v>731</v>
      </c>
      <c r="C255" s="8" t="s">
        <v>8</v>
      </c>
      <c r="D255" s="8" t="s">
        <v>263</v>
      </c>
      <c r="E255" s="8" t="s">
        <v>263</v>
      </c>
      <c r="F255" s="8" t="s">
        <v>102</v>
      </c>
      <c r="G255" s="2"/>
    </row>
    <row r="256" spans="1:7" ht="13.5" customHeight="1">
      <c r="A256" s="8" t="s">
        <v>590</v>
      </c>
      <c r="B256" s="18" t="s">
        <v>591</v>
      </c>
      <c r="C256" s="8" t="s">
        <v>8</v>
      </c>
      <c r="D256" s="8" t="s">
        <v>10</v>
      </c>
      <c r="E256" s="8" t="s">
        <v>592</v>
      </c>
      <c r="F256" s="8" t="s">
        <v>68</v>
      </c>
      <c r="G256" s="2"/>
    </row>
    <row r="257" spans="1:7" ht="13.5" customHeight="1">
      <c r="A257" s="8" t="s">
        <v>593</v>
      </c>
      <c r="B257" s="18" t="s">
        <v>594</v>
      </c>
      <c r="C257" s="8" t="s">
        <v>8</v>
      </c>
      <c r="D257" s="8" t="s">
        <v>10</v>
      </c>
      <c r="E257" s="8" t="s">
        <v>595</v>
      </c>
      <c r="F257" s="8" t="s">
        <v>68</v>
      </c>
      <c r="G257" s="2"/>
    </row>
    <row r="258" spans="1:7" ht="13.5" customHeight="1">
      <c r="A258" s="15"/>
      <c r="B258" s="19" t="s">
        <v>21</v>
      </c>
      <c r="C258" s="15"/>
      <c r="D258" s="15"/>
      <c r="E258" s="15"/>
      <c r="F258" s="15"/>
      <c r="G258" s="2"/>
    </row>
    <row r="259" spans="1:7" ht="13.5" customHeight="1">
      <c r="A259" s="61" t="s">
        <v>465</v>
      </c>
      <c r="B259" s="61"/>
      <c r="C259" s="61"/>
      <c r="D259" s="61"/>
      <c r="E259" s="61"/>
      <c r="F259" s="61"/>
      <c r="G259" s="2"/>
    </row>
    <row r="260" spans="1:7" ht="13.5" customHeight="1">
      <c r="A260" s="13" t="s">
        <v>740</v>
      </c>
      <c r="B260" s="17" t="s">
        <v>1</v>
      </c>
      <c r="C260" s="13" t="s">
        <v>741</v>
      </c>
      <c r="D260" s="13" t="s">
        <v>2</v>
      </c>
      <c r="E260" s="13" t="s">
        <v>3</v>
      </c>
      <c r="F260" s="13" t="s">
        <v>5</v>
      </c>
      <c r="G260" s="2"/>
    </row>
    <row r="261" spans="1:7" ht="13.5" customHeight="1">
      <c r="A261" s="8" t="s">
        <v>466</v>
      </c>
      <c r="B261" s="18" t="s">
        <v>467</v>
      </c>
      <c r="C261" s="8" t="s">
        <v>8</v>
      </c>
      <c r="D261" s="8" t="s">
        <v>50</v>
      </c>
      <c r="E261" s="8" t="s">
        <v>50</v>
      </c>
      <c r="F261" s="8" t="s">
        <v>272</v>
      </c>
      <c r="G261" s="2"/>
    </row>
    <row r="262" spans="1:7" ht="13.5" customHeight="1">
      <c r="A262" s="8" t="s">
        <v>468</v>
      </c>
      <c r="B262" s="18" t="s">
        <v>469</v>
      </c>
      <c r="C262" s="8" t="s">
        <v>8</v>
      </c>
      <c r="D262" s="8" t="s">
        <v>50</v>
      </c>
      <c r="E262" s="8" t="s">
        <v>470</v>
      </c>
      <c r="F262" s="8" t="s">
        <v>42</v>
      </c>
      <c r="G262" s="2"/>
    </row>
    <row r="263" spans="1:7" ht="13.5" customHeight="1">
      <c r="A263" s="8" t="s">
        <v>471</v>
      </c>
      <c r="B263" s="18" t="s">
        <v>472</v>
      </c>
      <c r="C263" s="8" t="s">
        <v>8</v>
      </c>
      <c r="D263" s="8" t="s">
        <v>50</v>
      </c>
      <c r="E263" s="8" t="s">
        <v>50</v>
      </c>
      <c r="F263" s="8" t="s">
        <v>42</v>
      </c>
      <c r="G263" s="2"/>
    </row>
    <row r="264" spans="1:7" ht="13.5" customHeight="1">
      <c r="A264" s="8" t="s">
        <v>473</v>
      </c>
      <c r="B264" s="18" t="s">
        <v>474</v>
      </c>
      <c r="C264" s="8" t="s">
        <v>8</v>
      </c>
      <c r="D264" s="8" t="s">
        <v>50</v>
      </c>
      <c r="E264" s="8" t="s">
        <v>50</v>
      </c>
      <c r="F264" s="8" t="s">
        <v>42</v>
      </c>
      <c r="G264" s="2"/>
    </row>
    <row r="265" spans="1:7" ht="13.5" customHeight="1">
      <c r="A265" s="8" t="s">
        <v>475</v>
      </c>
      <c r="B265" s="18" t="s">
        <v>476</v>
      </c>
      <c r="C265" s="8" t="s">
        <v>8</v>
      </c>
      <c r="D265" s="8" t="s">
        <v>50</v>
      </c>
      <c r="E265" s="8" t="s">
        <v>50</v>
      </c>
      <c r="F265" s="8" t="s">
        <v>42</v>
      </c>
      <c r="G265" s="2"/>
    </row>
    <row r="266" spans="1:7" ht="13.5" customHeight="1">
      <c r="A266" s="8" t="s">
        <v>477</v>
      </c>
      <c r="B266" s="18" t="s">
        <v>478</v>
      </c>
      <c r="C266" s="8" t="s">
        <v>8</v>
      </c>
      <c r="D266" s="8" t="s">
        <v>50</v>
      </c>
      <c r="E266" s="8" t="s">
        <v>50</v>
      </c>
      <c r="F266" s="8" t="s">
        <v>42</v>
      </c>
      <c r="G266" s="2"/>
    </row>
    <row r="267" spans="1:7" ht="13.5" customHeight="1">
      <c r="A267" s="8" t="s">
        <v>479</v>
      </c>
      <c r="B267" s="18" t="s">
        <v>480</v>
      </c>
      <c r="C267" s="8" t="s">
        <v>8</v>
      </c>
      <c r="D267" s="8" t="s">
        <v>50</v>
      </c>
      <c r="E267" s="8" t="s">
        <v>50</v>
      </c>
      <c r="F267" s="8" t="s">
        <v>42</v>
      </c>
      <c r="G267" s="2"/>
    </row>
    <row r="268" spans="1:7" ht="13.5" customHeight="1">
      <c r="A268" s="8" t="s">
        <v>481</v>
      </c>
      <c r="B268" s="18" t="s">
        <v>482</v>
      </c>
      <c r="C268" s="8" t="s">
        <v>8</v>
      </c>
      <c r="D268" s="8" t="s">
        <v>50</v>
      </c>
      <c r="E268" s="8" t="s">
        <v>50</v>
      </c>
      <c r="F268" s="8" t="s">
        <v>102</v>
      </c>
      <c r="G268" s="2"/>
    </row>
    <row r="269" spans="1:7" ht="13.5" customHeight="1">
      <c r="A269" s="8" t="s">
        <v>483</v>
      </c>
      <c r="B269" s="18" t="s">
        <v>484</v>
      </c>
      <c r="C269" s="8" t="s">
        <v>130</v>
      </c>
      <c r="D269" s="8" t="s">
        <v>62</v>
      </c>
      <c r="E269" s="8" t="s">
        <v>62</v>
      </c>
      <c r="F269" s="8" t="s">
        <v>485</v>
      </c>
      <c r="G269" s="2"/>
    </row>
    <row r="270" spans="1:7" ht="13.5" customHeight="1">
      <c r="A270" s="8" t="s">
        <v>486</v>
      </c>
      <c r="B270" s="18" t="s">
        <v>487</v>
      </c>
      <c r="C270" s="8" t="s">
        <v>130</v>
      </c>
      <c r="D270" s="8" t="s">
        <v>62</v>
      </c>
      <c r="E270" s="8" t="s">
        <v>62</v>
      </c>
      <c r="F270" s="8" t="s">
        <v>485</v>
      </c>
      <c r="G270" s="2"/>
    </row>
    <row r="271" spans="1:7" ht="13.5" customHeight="1">
      <c r="A271" s="8" t="s">
        <v>488</v>
      </c>
      <c r="B271" s="18" t="s">
        <v>489</v>
      </c>
      <c r="C271" s="8" t="s">
        <v>8</v>
      </c>
      <c r="D271" s="8" t="s">
        <v>263</v>
      </c>
      <c r="E271" s="8" t="s">
        <v>263</v>
      </c>
      <c r="F271" s="8" t="s">
        <v>42</v>
      </c>
      <c r="G271" s="2"/>
    </row>
    <row r="272" spans="1:7" ht="13.5" customHeight="1">
      <c r="A272" s="8" t="s">
        <v>490</v>
      </c>
      <c r="B272" s="18" t="s">
        <v>491</v>
      </c>
      <c r="C272" s="8" t="s">
        <v>8</v>
      </c>
      <c r="D272" s="8" t="s">
        <v>263</v>
      </c>
      <c r="E272" s="8" t="s">
        <v>263</v>
      </c>
      <c r="F272" s="8" t="s">
        <v>27</v>
      </c>
      <c r="G272" s="2"/>
    </row>
    <row r="273" spans="1:7" ht="13.5" customHeight="1">
      <c r="A273" s="8" t="s">
        <v>492</v>
      </c>
      <c r="B273" s="18" t="s">
        <v>493</v>
      </c>
      <c r="C273" s="8" t="s">
        <v>8</v>
      </c>
      <c r="D273" s="8" t="s">
        <v>263</v>
      </c>
      <c r="E273" s="8" t="s">
        <v>263</v>
      </c>
      <c r="F273" s="8" t="s">
        <v>27</v>
      </c>
      <c r="G273" s="2"/>
    </row>
    <row r="274" spans="1:7" ht="13.5" customHeight="1">
      <c r="A274" s="8" t="s">
        <v>494</v>
      </c>
      <c r="B274" s="18" t="s">
        <v>495</v>
      </c>
      <c r="C274" s="8" t="s">
        <v>90</v>
      </c>
      <c r="D274" s="8" t="s">
        <v>263</v>
      </c>
      <c r="E274" s="8" t="s">
        <v>263</v>
      </c>
      <c r="F274" s="8" t="s">
        <v>27</v>
      </c>
      <c r="G274" s="2"/>
    </row>
    <row r="275" spans="1:7" ht="13.5" customHeight="1">
      <c r="A275" s="8" t="s">
        <v>496</v>
      </c>
      <c r="B275" s="18" t="s">
        <v>497</v>
      </c>
      <c r="C275" s="8" t="s">
        <v>90</v>
      </c>
      <c r="D275" s="8" t="s">
        <v>263</v>
      </c>
      <c r="E275" s="8" t="s">
        <v>263</v>
      </c>
      <c r="F275" s="8" t="s">
        <v>116</v>
      </c>
      <c r="G275" s="2"/>
    </row>
    <row r="276" spans="1:7" ht="13.5" customHeight="1">
      <c r="A276" s="8" t="s">
        <v>498</v>
      </c>
      <c r="B276" s="18" t="s">
        <v>499</v>
      </c>
      <c r="C276" s="8" t="s">
        <v>90</v>
      </c>
      <c r="D276" s="8" t="s">
        <v>263</v>
      </c>
      <c r="E276" s="8" t="s">
        <v>263</v>
      </c>
      <c r="F276" s="8" t="s">
        <v>42</v>
      </c>
      <c r="G276" s="2"/>
    </row>
    <row r="277" spans="1:7" ht="13.5" customHeight="1">
      <c r="A277" s="8" t="s">
        <v>500</v>
      </c>
      <c r="B277" s="18" t="s">
        <v>501</v>
      </c>
      <c r="C277" s="8" t="s">
        <v>8</v>
      </c>
      <c r="D277" s="8" t="s">
        <v>263</v>
      </c>
      <c r="E277" s="8" t="s">
        <v>263</v>
      </c>
      <c r="F277" s="8" t="s">
        <v>42</v>
      </c>
      <c r="G277" s="2"/>
    </row>
    <row r="278" spans="1:7" ht="13.5" customHeight="1">
      <c r="A278" s="8" t="s">
        <v>502</v>
      </c>
      <c r="B278" s="18" t="s">
        <v>503</v>
      </c>
      <c r="C278" s="8" t="s">
        <v>8</v>
      </c>
      <c r="D278" s="8" t="s">
        <v>62</v>
      </c>
      <c r="E278" s="8" t="s">
        <v>62</v>
      </c>
      <c r="F278" s="8" t="s">
        <v>11</v>
      </c>
      <c r="G278" s="2"/>
    </row>
    <row r="279" spans="1:7" ht="13.5" customHeight="1">
      <c r="A279" s="8" t="s">
        <v>504</v>
      </c>
      <c r="B279" s="18" t="s">
        <v>505</v>
      </c>
      <c r="C279" s="8" t="s">
        <v>8</v>
      </c>
      <c r="D279" s="8" t="s">
        <v>263</v>
      </c>
      <c r="E279" s="8" t="s">
        <v>263</v>
      </c>
      <c r="F279" s="8" t="s">
        <v>42</v>
      </c>
      <c r="G279" s="2"/>
    </row>
    <row r="280" spans="1:7" ht="13.5" customHeight="1">
      <c r="A280" s="8" t="s">
        <v>506</v>
      </c>
      <c r="B280" s="18" t="s">
        <v>507</v>
      </c>
      <c r="C280" s="8" t="s">
        <v>8</v>
      </c>
      <c r="D280" s="8" t="s">
        <v>50</v>
      </c>
      <c r="E280" s="8" t="s">
        <v>50</v>
      </c>
      <c r="F280" s="8" t="s">
        <v>272</v>
      </c>
      <c r="G280" s="2"/>
    </row>
    <row r="281" spans="1:7" ht="13.5" customHeight="1">
      <c r="A281" s="8" t="s">
        <v>508</v>
      </c>
      <c r="B281" s="18" t="s">
        <v>509</v>
      </c>
      <c r="C281" s="8" t="s">
        <v>90</v>
      </c>
      <c r="D281" s="8" t="s">
        <v>510</v>
      </c>
      <c r="E281" s="8" t="s">
        <v>10</v>
      </c>
      <c r="F281" s="8" t="s">
        <v>68</v>
      </c>
      <c r="G281" s="2"/>
    </row>
    <row r="282" spans="1:7" ht="13.5" customHeight="1">
      <c r="A282" s="8" t="s">
        <v>511</v>
      </c>
      <c r="B282" s="18" t="s">
        <v>512</v>
      </c>
      <c r="C282" s="8" t="s">
        <v>320</v>
      </c>
      <c r="D282" s="8" t="s">
        <v>263</v>
      </c>
      <c r="E282" s="8" t="s">
        <v>263</v>
      </c>
      <c r="F282" s="8" t="s">
        <v>272</v>
      </c>
      <c r="G282" s="2"/>
    </row>
    <row r="283" spans="1:7" ht="13.5" customHeight="1">
      <c r="A283" s="15"/>
      <c r="B283" s="19" t="s">
        <v>21</v>
      </c>
      <c r="C283" s="15"/>
      <c r="D283" s="15"/>
      <c r="E283" s="15"/>
      <c r="F283" s="15"/>
      <c r="G283" s="2"/>
    </row>
    <row r="284" spans="1:7" ht="13.5" customHeight="1">
      <c r="A284" s="61" t="s">
        <v>596</v>
      </c>
      <c r="B284" s="61"/>
      <c r="C284" s="61"/>
      <c r="D284" s="61"/>
      <c r="E284" s="61"/>
      <c r="F284" s="61"/>
      <c r="G284" s="2"/>
    </row>
    <row r="285" spans="1:7" ht="13.5" customHeight="1">
      <c r="A285" s="13" t="s">
        <v>740</v>
      </c>
      <c r="B285" s="17" t="s">
        <v>1</v>
      </c>
      <c r="C285" s="13" t="s">
        <v>741</v>
      </c>
      <c r="D285" s="13" t="s">
        <v>2</v>
      </c>
      <c r="E285" s="13" t="s">
        <v>3</v>
      </c>
      <c r="F285" s="13" t="s">
        <v>5</v>
      </c>
      <c r="G285" s="2"/>
    </row>
    <row r="286" spans="1:7" ht="13.5" customHeight="1">
      <c r="A286" s="8" t="s">
        <v>597</v>
      </c>
      <c r="B286" s="18" t="s">
        <v>598</v>
      </c>
      <c r="C286" s="8" t="s">
        <v>130</v>
      </c>
      <c r="D286" s="8" t="s">
        <v>377</v>
      </c>
      <c r="E286" s="8" t="s">
        <v>50</v>
      </c>
      <c r="F286" s="8" t="s">
        <v>42</v>
      </c>
      <c r="G286" s="2"/>
    </row>
    <row r="287" spans="1:7" ht="13.5" customHeight="1">
      <c r="A287" s="8" t="s">
        <v>599</v>
      </c>
      <c r="B287" s="18" t="s">
        <v>600</v>
      </c>
      <c r="C287" s="8" t="s">
        <v>8</v>
      </c>
      <c r="D287" s="8" t="s">
        <v>402</v>
      </c>
      <c r="E287" s="8" t="s">
        <v>402</v>
      </c>
      <c r="F287" s="8" t="s">
        <v>42</v>
      </c>
      <c r="G287" s="2"/>
    </row>
    <row r="288" spans="1:7" ht="13.5" customHeight="1">
      <c r="A288" s="8" t="s">
        <v>601</v>
      </c>
      <c r="B288" s="18" t="s">
        <v>602</v>
      </c>
      <c r="C288" s="8" t="s">
        <v>8</v>
      </c>
      <c r="D288" s="8" t="s">
        <v>402</v>
      </c>
      <c r="E288" s="8" t="s">
        <v>402</v>
      </c>
      <c r="F288" s="8" t="s">
        <v>42</v>
      </c>
      <c r="G288" s="2"/>
    </row>
    <row r="289" spans="1:7" ht="13.5" customHeight="1">
      <c r="A289" s="8" t="s">
        <v>603</v>
      </c>
      <c r="B289" s="18" t="s">
        <v>736</v>
      </c>
      <c r="C289" s="8" t="s">
        <v>8</v>
      </c>
      <c r="D289" s="8" t="s">
        <v>50</v>
      </c>
      <c r="E289" s="8" t="s">
        <v>50</v>
      </c>
      <c r="F289" s="8" t="s">
        <v>42</v>
      </c>
      <c r="G289" s="2"/>
    </row>
    <row r="290" spans="1:7" ht="13.5" customHeight="1">
      <c r="A290" s="8" t="s">
        <v>604</v>
      </c>
      <c r="B290" s="18" t="s">
        <v>605</v>
      </c>
      <c r="C290" s="8" t="s">
        <v>90</v>
      </c>
      <c r="D290" s="8" t="s">
        <v>263</v>
      </c>
      <c r="E290" s="8" t="s">
        <v>263</v>
      </c>
      <c r="F290" s="8" t="s">
        <v>42</v>
      </c>
      <c r="G290" s="2"/>
    </row>
    <row r="291" spans="1:7" ht="13.5" customHeight="1">
      <c r="A291" s="8" t="s">
        <v>606</v>
      </c>
      <c r="B291" s="18" t="s">
        <v>607</v>
      </c>
      <c r="C291" s="8" t="s">
        <v>8</v>
      </c>
      <c r="D291" s="8" t="s">
        <v>62</v>
      </c>
      <c r="E291" s="8" t="s">
        <v>62</v>
      </c>
      <c r="F291" s="8" t="s">
        <v>11</v>
      </c>
      <c r="G291" s="2"/>
    </row>
    <row r="292" spans="1:7" ht="13.5" customHeight="1">
      <c r="A292" s="8" t="s">
        <v>608</v>
      </c>
      <c r="B292" s="18" t="s">
        <v>609</v>
      </c>
      <c r="C292" s="8" t="s">
        <v>8</v>
      </c>
      <c r="D292" s="8" t="s">
        <v>62</v>
      </c>
      <c r="E292" s="8" t="s">
        <v>62</v>
      </c>
      <c r="F292" s="8" t="s">
        <v>11</v>
      </c>
      <c r="G292" s="2"/>
    </row>
    <row r="293" spans="1:7" ht="13.5" customHeight="1">
      <c r="A293" s="10" t="s">
        <v>610</v>
      </c>
      <c r="B293" s="22" t="s">
        <v>761</v>
      </c>
      <c r="C293" s="8" t="s">
        <v>8</v>
      </c>
      <c r="D293" s="8" t="s">
        <v>50</v>
      </c>
      <c r="E293" s="8" t="s">
        <v>50</v>
      </c>
      <c r="F293" s="8" t="s">
        <v>102</v>
      </c>
      <c r="G293" s="2"/>
    </row>
    <row r="294" spans="1:7" ht="13.5" customHeight="1">
      <c r="A294" s="15"/>
      <c r="B294" s="19" t="s">
        <v>21</v>
      </c>
      <c r="C294" s="15"/>
      <c r="D294" s="15"/>
      <c r="E294" s="15"/>
      <c r="F294" s="15"/>
      <c r="G294" s="2"/>
    </row>
    <row r="295" spans="1:7" ht="13.5" customHeight="1">
      <c r="A295" s="61" t="s">
        <v>611</v>
      </c>
      <c r="B295" s="61"/>
      <c r="C295" s="61"/>
      <c r="D295" s="61"/>
      <c r="E295" s="61"/>
      <c r="F295" s="61"/>
      <c r="G295" s="2"/>
    </row>
    <row r="296" spans="1:7" ht="13.5" customHeight="1">
      <c r="A296" s="13"/>
      <c r="B296" s="17"/>
      <c r="C296" s="13"/>
      <c r="D296" s="13"/>
      <c r="E296" s="13" t="s">
        <v>4</v>
      </c>
      <c r="F296" s="13"/>
      <c r="G296" s="2"/>
    </row>
    <row r="297" spans="1:7" ht="13.5" customHeight="1">
      <c r="A297" s="8" t="s">
        <v>612</v>
      </c>
      <c r="B297" s="18" t="s">
        <v>613</v>
      </c>
      <c r="C297" s="8" t="s">
        <v>8</v>
      </c>
      <c r="D297" s="8" t="s">
        <v>50</v>
      </c>
      <c r="E297" s="8" t="s">
        <v>614</v>
      </c>
      <c r="F297" s="8" t="s">
        <v>27</v>
      </c>
      <c r="G297" s="2"/>
    </row>
    <row r="298" spans="1:7" ht="13.5" customHeight="1">
      <c r="A298" s="8" t="s">
        <v>615</v>
      </c>
      <c r="B298" s="18" t="s">
        <v>616</v>
      </c>
      <c r="C298" s="8" t="s">
        <v>8</v>
      </c>
      <c r="D298" s="8" t="s">
        <v>50</v>
      </c>
      <c r="E298" s="8" t="s">
        <v>614</v>
      </c>
      <c r="F298" s="8" t="s">
        <v>27</v>
      </c>
      <c r="G298" s="2"/>
    </row>
    <row r="299" spans="1:7" ht="13.5" customHeight="1">
      <c r="A299" s="8" t="s">
        <v>617</v>
      </c>
      <c r="B299" s="18" t="s">
        <v>618</v>
      </c>
      <c r="C299" s="8" t="s">
        <v>8</v>
      </c>
      <c r="D299" s="8" t="s">
        <v>50</v>
      </c>
      <c r="E299" s="8" t="s">
        <v>614</v>
      </c>
      <c r="F299" s="8" t="s">
        <v>42</v>
      </c>
      <c r="G299" s="2"/>
    </row>
    <row r="300" spans="1:7" ht="13.5" customHeight="1">
      <c r="A300" s="8" t="s">
        <v>619</v>
      </c>
      <c r="B300" s="18" t="s">
        <v>620</v>
      </c>
      <c r="C300" s="8" t="s">
        <v>90</v>
      </c>
      <c r="D300" s="8" t="s">
        <v>263</v>
      </c>
      <c r="E300" s="8" t="s">
        <v>263</v>
      </c>
      <c r="F300" s="8" t="s">
        <v>42</v>
      </c>
      <c r="G300" s="2"/>
    </row>
    <row r="301" spans="1:7" ht="13.5" customHeight="1">
      <c r="A301" s="8" t="s">
        <v>621</v>
      </c>
      <c r="B301" s="18" t="s">
        <v>622</v>
      </c>
      <c r="C301" s="8" t="s">
        <v>8</v>
      </c>
      <c r="D301" s="8" t="s">
        <v>50</v>
      </c>
      <c r="E301" s="8" t="s">
        <v>614</v>
      </c>
      <c r="F301" s="8" t="s">
        <v>42</v>
      </c>
      <c r="G301" s="2"/>
    </row>
    <row r="302" spans="1:7" ht="13.5" customHeight="1">
      <c r="A302" s="8" t="s">
        <v>623</v>
      </c>
      <c r="B302" s="18" t="s">
        <v>624</v>
      </c>
      <c r="C302" s="8" t="s">
        <v>8</v>
      </c>
      <c r="D302" s="8" t="s">
        <v>62</v>
      </c>
      <c r="E302" s="8" t="s">
        <v>62</v>
      </c>
      <c r="F302" s="8" t="s">
        <v>11</v>
      </c>
      <c r="G302" s="2"/>
    </row>
    <row r="303" spans="1:7" ht="13.5" customHeight="1">
      <c r="A303" s="8" t="s">
        <v>625</v>
      </c>
      <c r="B303" s="18" t="s">
        <v>626</v>
      </c>
      <c r="C303" s="8" t="s">
        <v>8</v>
      </c>
      <c r="D303" s="8" t="s">
        <v>50</v>
      </c>
      <c r="E303" s="8" t="s">
        <v>614</v>
      </c>
      <c r="F303" s="8" t="s">
        <v>42</v>
      </c>
      <c r="G303" s="2"/>
    </row>
    <row r="304" spans="1:7" ht="13.5" customHeight="1">
      <c r="A304" s="15"/>
      <c r="B304" s="19" t="s">
        <v>21</v>
      </c>
      <c r="C304" s="15"/>
      <c r="D304" s="15"/>
      <c r="E304" s="15"/>
      <c r="F304" s="15"/>
      <c r="G304" s="2"/>
    </row>
    <row r="305" spans="1:7" ht="13.5" customHeight="1">
      <c r="A305" s="61" t="s">
        <v>627</v>
      </c>
      <c r="B305" s="61"/>
      <c r="C305" s="61"/>
      <c r="D305" s="61"/>
      <c r="E305" s="61"/>
      <c r="F305" s="61"/>
      <c r="G305" s="2"/>
    </row>
    <row r="306" spans="1:7" ht="13.5" customHeight="1">
      <c r="A306" s="13" t="s">
        <v>740</v>
      </c>
      <c r="B306" s="17" t="s">
        <v>1</v>
      </c>
      <c r="C306" s="13" t="s">
        <v>741</v>
      </c>
      <c r="D306" s="13" t="s">
        <v>2</v>
      </c>
      <c r="E306" s="13" t="s">
        <v>3</v>
      </c>
      <c r="F306" s="13" t="s">
        <v>5</v>
      </c>
      <c r="G306" s="2"/>
    </row>
    <row r="307" spans="1:7" ht="13.5" customHeight="1">
      <c r="A307" s="8" t="s">
        <v>628</v>
      </c>
      <c r="B307" s="18" t="s">
        <v>629</v>
      </c>
      <c r="C307" s="8" t="s">
        <v>630</v>
      </c>
      <c r="D307" s="8" t="s">
        <v>152</v>
      </c>
      <c r="E307" s="8" t="s">
        <v>59</v>
      </c>
      <c r="F307" s="8" t="s">
        <v>42</v>
      </c>
      <c r="G307" s="2"/>
    </row>
    <row r="308" spans="1:7" ht="13.5" customHeight="1">
      <c r="A308" s="8" t="s">
        <v>631</v>
      </c>
      <c r="B308" s="18" t="s">
        <v>632</v>
      </c>
      <c r="C308" s="8" t="s">
        <v>630</v>
      </c>
      <c r="D308" s="8" t="s">
        <v>9</v>
      </c>
      <c r="E308" s="8" t="s">
        <v>62</v>
      </c>
      <c r="F308" s="8" t="s">
        <v>11</v>
      </c>
      <c r="G308" s="2"/>
    </row>
    <row r="309" spans="1:7" ht="13.5" customHeight="1">
      <c r="A309" s="8" t="s">
        <v>633</v>
      </c>
      <c r="B309" s="18" t="s">
        <v>634</v>
      </c>
      <c r="C309" s="8" t="s">
        <v>630</v>
      </c>
      <c r="D309" s="8" t="s">
        <v>635</v>
      </c>
      <c r="E309" s="8" t="s">
        <v>635</v>
      </c>
      <c r="F309" s="8" t="s">
        <v>305</v>
      </c>
      <c r="G309" s="2"/>
    </row>
    <row r="310" spans="1:7" ht="13.5" customHeight="1">
      <c r="A310" s="8" t="s">
        <v>636</v>
      </c>
      <c r="B310" s="18" t="s">
        <v>637</v>
      </c>
      <c r="C310" s="8" t="s">
        <v>630</v>
      </c>
      <c r="D310" s="8" t="s">
        <v>152</v>
      </c>
      <c r="E310" s="8" t="s">
        <v>59</v>
      </c>
      <c r="F310" s="8" t="s">
        <v>42</v>
      </c>
      <c r="G310" s="2"/>
    </row>
    <row r="311" spans="1:7" ht="13.5" customHeight="1">
      <c r="A311" s="8" t="s">
        <v>638</v>
      </c>
      <c r="B311" s="18" t="s">
        <v>639</v>
      </c>
      <c r="C311" s="8" t="s">
        <v>630</v>
      </c>
      <c r="D311" s="8" t="s">
        <v>50</v>
      </c>
      <c r="E311" s="8" t="s">
        <v>50</v>
      </c>
      <c r="F311" s="8" t="s">
        <v>42</v>
      </c>
      <c r="G311" s="2"/>
    </row>
    <row r="312" spans="1:7" ht="13.5" customHeight="1">
      <c r="A312" s="8" t="s">
        <v>640</v>
      </c>
      <c r="B312" s="18" t="s">
        <v>641</v>
      </c>
      <c r="C312" s="8" t="s">
        <v>630</v>
      </c>
      <c r="D312" s="8" t="s">
        <v>50</v>
      </c>
      <c r="E312" s="8" t="s">
        <v>50</v>
      </c>
      <c r="F312" s="8" t="s">
        <v>42</v>
      </c>
      <c r="G312" s="2"/>
    </row>
    <row r="313" spans="1:7" ht="13.5" customHeight="1">
      <c r="A313" s="8" t="s">
        <v>642</v>
      </c>
      <c r="B313" s="18" t="s">
        <v>643</v>
      </c>
      <c r="C313" s="8" t="s">
        <v>630</v>
      </c>
      <c r="D313" s="8" t="s">
        <v>152</v>
      </c>
      <c r="E313" s="8" t="s">
        <v>59</v>
      </c>
      <c r="F313" s="8" t="s">
        <v>42</v>
      </c>
      <c r="G313" s="2"/>
    </row>
    <row r="314" spans="1:7" ht="13.5" customHeight="1">
      <c r="A314" s="8" t="s">
        <v>644</v>
      </c>
      <c r="B314" s="18" t="s">
        <v>645</v>
      </c>
      <c r="C314" s="8" t="s">
        <v>630</v>
      </c>
      <c r="D314" s="8" t="s">
        <v>152</v>
      </c>
      <c r="E314" s="8" t="s">
        <v>59</v>
      </c>
      <c r="F314" s="8" t="s">
        <v>42</v>
      </c>
      <c r="G314" s="2"/>
    </row>
    <row r="315" spans="1:7" ht="13.5" customHeight="1">
      <c r="A315" s="8" t="s">
        <v>646</v>
      </c>
      <c r="B315" s="18" t="s">
        <v>647</v>
      </c>
      <c r="C315" s="8" t="s">
        <v>630</v>
      </c>
      <c r="D315" s="8" t="s">
        <v>152</v>
      </c>
      <c r="E315" s="8" t="s">
        <v>59</v>
      </c>
      <c r="F315" s="8" t="s">
        <v>42</v>
      </c>
      <c r="G315" s="2"/>
    </row>
    <row r="316" spans="1:7" ht="13.5" customHeight="1">
      <c r="A316" s="8" t="s">
        <v>648</v>
      </c>
      <c r="B316" s="18" t="s">
        <v>649</v>
      </c>
      <c r="C316" s="8" t="s">
        <v>630</v>
      </c>
      <c r="D316" s="8" t="s">
        <v>152</v>
      </c>
      <c r="E316" s="8" t="s">
        <v>59</v>
      </c>
      <c r="F316" s="8" t="s">
        <v>42</v>
      </c>
      <c r="G316" s="2"/>
    </row>
    <row r="317" spans="1:7" ht="13.5" customHeight="1">
      <c r="A317" s="8" t="s">
        <v>650</v>
      </c>
      <c r="B317" s="18" t="s">
        <v>651</v>
      </c>
      <c r="C317" s="8" t="s">
        <v>630</v>
      </c>
      <c r="D317" s="8" t="s">
        <v>152</v>
      </c>
      <c r="E317" s="8" t="s">
        <v>59</v>
      </c>
      <c r="F317" s="8" t="s">
        <v>42</v>
      </c>
      <c r="G317" s="2"/>
    </row>
    <row r="318" spans="1:7" ht="13.5" customHeight="1">
      <c r="A318" s="8" t="s">
        <v>652</v>
      </c>
      <c r="B318" s="18" t="s">
        <v>653</v>
      </c>
      <c r="C318" s="8" t="s">
        <v>630</v>
      </c>
      <c r="D318" s="8" t="s">
        <v>635</v>
      </c>
      <c r="E318" s="8" t="s">
        <v>635</v>
      </c>
      <c r="F318" s="8" t="s">
        <v>305</v>
      </c>
      <c r="G318" s="2"/>
    </row>
    <row r="319" spans="1:7" ht="13.5" customHeight="1">
      <c r="A319" s="8" t="s">
        <v>654</v>
      </c>
      <c r="B319" s="18" t="s">
        <v>655</v>
      </c>
      <c r="C319" s="8" t="s">
        <v>630</v>
      </c>
      <c r="D319" s="8" t="s">
        <v>152</v>
      </c>
      <c r="E319" s="8" t="s">
        <v>59</v>
      </c>
      <c r="F319" s="8" t="s">
        <v>42</v>
      </c>
      <c r="G319" s="2"/>
    </row>
    <row r="320" spans="1:7" ht="13.5" customHeight="1">
      <c r="A320" s="8" t="s">
        <v>656</v>
      </c>
      <c r="B320" s="18" t="s">
        <v>657</v>
      </c>
      <c r="C320" s="8" t="s">
        <v>630</v>
      </c>
      <c r="D320" s="8" t="s">
        <v>50</v>
      </c>
      <c r="E320" s="8" t="s">
        <v>50</v>
      </c>
      <c r="F320" s="8" t="s">
        <v>102</v>
      </c>
      <c r="G320" s="2"/>
    </row>
    <row r="321" spans="1:7" ht="13.5" customHeight="1">
      <c r="A321" s="8" t="s">
        <v>658</v>
      </c>
      <c r="B321" s="18" t="s">
        <v>659</v>
      </c>
      <c r="C321" s="8" t="s">
        <v>630</v>
      </c>
      <c r="D321" s="8" t="s">
        <v>263</v>
      </c>
      <c r="E321" s="8" t="s">
        <v>263</v>
      </c>
      <c r="F321" s="8" t="s">
        <v>272</v>
      </c>
      <c r="G321" s="2"/>
    </row>
    <row r="322" spans="1:7" ht="13.5" customHeight="1">
      <c r="A322" s="8" t="s">
        <v>660</v>
      </c>
      <c r="B322" s="18" t="s">
        <v>661</v>
      </c>
      <c r="C322" s="8" t="s">
        <v>630</v>
      </c>
      <c r="D322" s="8" t="s">
        <v>662</v>
      </c>
      <c r="E322" s="8" t="s">
        <v>662</v>
      </c>
      <c r="F322" s="8" t="s">
        <v>68</v>
      </c>
      <c r="G322" s="2"/>
    </row>
    <row r="323" spans="1:7" ht="13.5" customHeight="1">
      <c r="A323" s="15"/>
      <c r="B323" s="19" t="s">
        <v>21</v>
      </c>
      <c r="C323" s="15"/>
      <c r="D323" s="15"/>
      <c r="E323" s="15"/>
      <c r="F323" s="15"/>
      <c r="G323" s="2"/>
    </row>
    <row r="324" spans="1:7" ht="13.5" customHeight="1">
      <c r="A324" s="61" t="s">
        <v>663</v>
      </c>
      <c r="B324" s="61"/>
      <c r="C324" s="61"/>
      <c r="D324" s="61"/>
      <c r="E324" s="61"/>
      <c r="F324" s="61"/>
      <c r="G324" s="3"/>
    </row>
    <row r="325" spans="1:7" ht="13.5" customHeight="1">
      <c r="A325" s="13" t="s">
        <v>740</v>
      </c>
      <c r="B325" s="17" t="s">
        <v>1</v>
      </c>
      <c r="C325" s="13" t="s">
        <v>741</v>
      </c>
      <c r="D325" s="13" t="s">
        <v>2</v>
      </c>
      <c r="E325" s="13" t="s">
        <v>3</v>
      </c>
      <c r="F325" s="13" t="s">
        <v>5</v>
      </c>
      <c r="G325" s="6"/>
    </row>
    <row r="326" spans="1:7" ht="13.5" customHeight="1">
      <c r="A326" s="8" t="s">
        <v>664</v>
      </c>
      <c r="B326" s="18" t="s">
        <v>665</v>
      </c>
      <c r="C326" s="8" t="s">
        <v>630</v>
      </c>
      <c r="D326" s="8" t="s">
        <v>152</v>
      </c>
      <c r="E326" s="8" t="s">
        <v>666</v>
      </c>
      <c r="F326" s="8" t="s">
        <v>272</v>
      </c>
      <c r="G326" s="4"/>
    </row>
    <row r="327" spans="1:7" ht="13.5" customHeight="1">
      <c r="A327" s="8" t="s">
        <v>667</v>
      </c>
      <c r="B327" s="18" t="s">
        <v>668</v>
      </c>
      <c r="C327" s="8" t="s">
        <v>630</v>
      </c>
      <c r="D327" s="8" t="s">
        <v>152</v>
      </c>
      <c r="E327" s="8" t="s">
        <v>666</v>
      </c>
      <c r="F327" s="8" t="s">
        <v>102</v>
      </c>
      <c r="G327" s="4"/>
    </row>
    <row r="328" spans="1:7" ht="13.5" customHeight="1">
      <c r="A328" s="8" t="s">
        <v>669</v>
      </c>
      <c r="B328" s="18" t="s">
        <v>670</v>
      </c>
      <c r="C328" s="8" t="s">
        <v>8</v>
      </c>
      <c r="D328" s="8" t="s">
        <v>152</v>
      </c>
      <c r="E328" s="8" t="s">
        <v>666</v>
      </c>
      <c r="F328" s="8" t="s">
        <v>27</v>
      </c>
      <c r="G328" s="5"/>
    </row>
    <row r="329" spans="1:7" ht="13.5" customHeight="1">
      <c r="A329" s="8" t="s">
        <v>671</v>
      </c>
      <c r="B329" s="18" t="s">
        <v>672</v>
      </c>
      <c r="C329" s="8" t="s">
        <v>90</v>
      </c>
      <c r="D329" s="8" t="s">
        <v>157</v>
      </c>
      <c r="E329" s="8" t="s">
        <v>157</v>
      </c>
      <c r="F329" s="8" t="s">
        <v>102</v>
      </c>
      <c r="G329" s="4"/>
    </row>
    <row r="330" spans="1:7" ht="13.5" customHeight="1">
      <c r="A330" s="8" t="s">
        <v>673</v>
      </c>
      <c r="B330" s="18" t="s">
        <v>674</v>
      </c>
      <c r="C330" s="8" t="s">
        <v>630</v>
      </c>
      <c r="D330" s="8" t="s">
        <v>675</v>
      </c>
      <c r="E330" s="8" t="s">
        <v>675</v>
      </c>
      <c r="F330" s="8" t="s">
        <v>68</v>
      </c>
      <c r="G330" s="4"/>
    </row>
    <row r="331" spans="1:7" ht="13.5" customHeight="1">
      <c r="A331" s="8" t="s">
        <v>676</v>
      </c>
      <c r="B331" s="18" t="s">
        <v>742</v>
      </c>
      <c r="C331" s="8" t="s">
        <v>677</v>
      </c>
      <c r="D331" s="8" t="s">
        <v>678</v>
      </c>
      <c r="E331" s="8" t="s">
        <v>675</v>
      </c>
      <c r="F331" s="8" t="s">
        <v>68</v>
      </c>
      <c r="G331" s="4"/>
    </row>
    <row r="332" spans="1:7" ht="13.5" customHeight="1">
      <c r="A332" s="8" t="s">
        <v>679</v>
      </c>
      <c r="B332" s="18" t="s">
        <v>743</v>
      </c>
      <c r="C332" s="8" t="s">
        <v>680</v>
      </c>
      <c r="D332" s="8" t="s">
        <v>50</v>
      </c>
      <c r="E332" s="8" t="s">
        <v>50</v>
      </c>
      <c r="F332" s="8" t="s">
        <v>272</v>
      </c>
      <c r="G332" s="4"/>
    </row>
    <row r="333" spans="1:7" ht="13.5" customHeight="1">
      <c r="A333" s="8" t="s">
        <v>681</v>
      </c>
      <c r="B333" s="18" t="s">
        <v>682</v>
      </c>
      <c r="C333" s="8" t="s">
        <v>630</v>
      </c>
      <c r="D333" s="8" t="s">
        <v>675</v>
      </c>
      <c r="E333" s="8" t="s">
        <v>675</v>
      </c>
      <c r="F333" s="8" t="s">
        <v>68</v>
      </c>
      <c r="G333" s="4"/>
    </row>
    <row r="334" spans="1:7" ht="13.5" customHeight="1">
      <c r="A334" s="8" t="s">
        <v>683</v>
      </c>
      <c r="B334" s="18" t="s">
        <v>684</v>
      </c>
      <c r="C334" s="9" t="s">
        <v>685</v>
      </c>
      <c r="D334" s="8" t="s">
        <v>675</v>
      </c>
      <c r="E334" s="8" t="s">
        <v>675</v>
      </c>
      <c r="F334" s="8" t="s">
        <v>68</v>
      </c>
      <c r="G334" s="4"/>
    </row>
    <row r="335" spans="1:7" ht="13.5" customHeight="1">
      <c r="A335" s="8" t="s">
        <v>686</v>
      </c>
      <c r="B335" s="18" t="s">
        <v>687</v>
      </c>
      <c r="C335" s="8" t="s">
        <v>680</v>
      </c>
      <c r="D335" s="8" t="s">
        <v>675</v>
      </c>
      <c r="E335" s="8" t="s">
        <v>675</v>
      </c>
      <c r="F335" s="8" t="s">
        <v>68</v>
      </c>
      <c r="G335" s="4"/>
    </row>
    <row r="336" spans="1:7" ht="13.5" customHeight="1">
      <c r="A336" s="8" t="s">
        <v>688</v>
      </c>
      <c r="B336" s="18" t="s">
        <v>689</v>
      </c>
      <c r="C336" s="8" t="s">
        <v>630</v>
      </c>
      <c r="D336" s="8" t="s">
        <v>50</v>
      </c>
      <c r="E336" s="8" t="s">
        <v>50</v>
      </c>
      <c r="F336" s="8" t="s">
        <v>102</v>
      </c>
      <c r="G336" s="4"/>
    </row>
    <row r="337" spans="1:7" ht="13.5" customHeight="1">
      <c r="A337" s="8" t="s">
        <v>690</v>
      </c>
      <c r="B337" s="18" t="s">
        <v>691</v>
      </c>
      <c r="C337" s="8" t="s">
        <v>630</v>
      </c>
      <c r="D337" s="8" t="s">
        <v>263</v>
      </c>
      <c r="E337" s="8" t="s">
        <v>50</v>
      </c>
      <c r="F337" s="8" t="s">
        <v>102</v>
      </c>
      <c r="G337" s="4"/>
    </row>
    <row r="338" spans="1:7" ht="13.5" customHeight="1">
      <c r="A338" s="8" t="s">
        <v>692</v>
      </c>
      <c r="B338" s="18" t="s">
        <v>693</v>
      </c>
      <c r="C338" s="8" t="s">
        <v>630</v>
      </c>
      <c r="D338" s="8" t="s">
        <v>244</v>
      </c>
      <c r="E338" s="8" t="s">
        <v>244</v>
      </c>
      <c r="F338" s="8" t="s">
        <v>68</v>
      </c>
      <c r="G338" s="4"/>
    </row>
    <row r="339" spans="1:7" ht="13.5" customHeight="1">
      <c r="A339" s="8" t="s">
        <v>694</v>
      </c>
      <c r="B339" s="18" t="s">
        <v>737</v>
      </c>
      <c r="C339" s="8" t="s">
        <v>630</v>
      </c>
      <c r="D339" s="8" t="s">
        <v>50</v>
      </c>
      <c r="E339" s="8" t="s">
        <v>50</v>
      </c>
      <c r="F339" s="8" t="s">
        <v>272</v>
      </c>
      <c r="G339" s="4"/>
    </row>
    <row r="340" spans="1:7" ht="13.5" customHeight="1">
      <c r="A340" s="8" t="s">
        <v>695</v>
      </c>
      <c r="B340" s="18" t="s">
        <v>696</v>
      </c>
      <c r="C340" s="8" t="s">
        <v>685</v>
      </c>
      <c r="D340" s="8" t="s">
        <v>50</v>
      </c>
      <c r="E340" s="8" t="s">
        <v>50</v>
      </c>
      <c r="F340" s="8" t="s">
        <v>272</v>
      </c>
      <c r="G340" s="4"/>
    </row>
    <row r="341" spans="1:7" ht="13.5" customHeight="1">
      <c r="A341" s="8" t="s">
        <v>697</v>
      </c>
      <c r="B341" s="18" t="s">
        <v>698</v>
      </c>
      <c r="C341" s="8" t="s">
        <v>685</v>
      </c>
      <c r="D341" s="8" t="s">
        <v>50</v>
      </c>
      <c r="E341" s="8" t="s">
        <v>50</v>
      </c>
      <c r="F341" s="8" t="s">
        <v>272</v>
      </c>
      <c r="G341" s="4"/>
    </row>
    <row r="342" spans="1:7" ht="13.5" customHeight="1">
      <c r="A342" s="8" t="s">
        <v>699</v>
      </c>
      <c r="B342" s="18" t="s">
        <v>700</v>
      </c>
      <c r="C342" s="8" t="s">
        <v>680</v>
      </c>
      <c r="D342" s="8" t="s">
        <v>152</v>
      </c>
      <c r="E342" s="8" t="s">
        <v>701</v>
      </c>
      <c r="F342" s="8" t="s">
        <v>102</v>
      </c>
      <c r="G342" s="4"/>
    </row>
    <row r="343" spans="1:7" ht="13.5" customHeight="1">
      <c r="A343" s="8" t="s">
        <v>702</v>
      </c>
      <c r="B343" s="18" t="s">
        <v>703</v>
      </c>
      <c r="C343" s="8" t="s">
        <v>680</v>
      </c>
      <c r="D343" s="8" t="s">
        <v>157</v>
      </c>
      <c r="E343" s="8" t="s">
        <v>701</v>
      </c>
      <c r="F343" s="8" t="s">
        <v>68</v>
      </c>
      <c r="G343" s="4"/>
    </row>
    <row r="344" spans="1:7" ht="13.5" customHeight="1">
      <c r="A344" s="8" t="s">
        <v>704</v>
      </c>
      <c r="B344" s="18" t="s">
        <v>705</v>
      </c>
      <c r="C344" s="8" t="s">
        <v>685</v>
      </c>
      <c r="D344" s="8" t="s">
        <v>706</v>
      </c>
      <c r="E344" s="8" t="s">
        <v>707</v>
      </c>
      <c r="F344" s="8" t="s">
        <v>68</v>
      </c>
      <c r="G344" s="4"/>
    </row>
    <row r="345" spans="1:7" ht="13.5" customHeight="1">
      <c r="A345" s="8" t="s">
        <v>708</v>
      </c>
      <c r="B345" s="18" t="s">
        <v>709</v>
      </c>
      <c r="C345" s="8" t="s">
        <v>685</v>
      </c>
      <c r="D345" s="8" t="s">
        <v>62</v>
      </c>
      <c r="E345" s="8" t="s">
        <v>62</v>
      </c>
      <c r="F345" s="8" t="s">
        <v>68</v>
      </c>
      <c r="G345" s="4"/>
    </row>
    <row r="346" spans="1:7" ht="13.5" customHeight="1">
      <c r="A346" s="8" t="s">
        <v>710</v>
      </c>
      <c r="B346" s="18" t="s">
        <v>711</v>
      </c>
      <c r="C346" s="8" t="s">
        <v>685</v>
      </c>
      <c r="D346" s="8" t="s">
        <v>50</v>
      </c>
      <c r="E346" s="8" t="s">
        <v>50</v>
      </c>
      <c r="F346" s="8" t="s">
        <v>272</v>
      </c>
      <c r="G346" s="4"/>
    </row>
    <row r="347" spans="1:7" ht="13.5" customHeight="1">
      <c r="A347" s="8" t="s">
        <v>712</v>
      </c>
      <c r="B347" s="18" t="s">
        <v>713</v>
      </c>
      <c r="C347" s="8" t="s">
        <v>630</v>
      </c>
      <c r="D347" s="8" t="s">
        <v>50</v>
      </c>
      <c r="E347" s="8" t="s">
        <v>50</v>
      </c>
      <c r="F347" s="8" t="s">
        <v>272</v>
      </c>
      <c r="G347" s="4"/>
    </row>
    <row r="348" spans="1:7" ht="13.5" customHeight="1">
      <c r="A348" s="8" t="s">
        <v>714</v>
      </c>
      <c r="B348" s="18" t="s">
        <v>715</v>
      </c>
      <c r="C348" s="8" t="s">
        <v>680</v>
      </c>
      <c r="D348" s="8" t="s">
        <v>301</v>
      </c>
      <c r="E348" s="8" t="s">
        <v>716</v>
      </c>
      <c r="F348" s="8" t="s">
        <v>68</v>
      </c>
      <c r="G348" s="4"/>
    </row>
    <row r="349" spans="1:7" ht="13.5" customHeight="1">
      <c r="A349" s="8" t="s">
        <v>717</v>
      </c>
      <c r="B349" s="18" t="s">
        <v>718</v>
      </c>
      <c r="C349" s="9" t="s">
        <v>685</v>
      </c>
      <c r="D349" s="8" t="s">
        <v>50</v>
      </c>
      <c r="E349" s="8" t="s">
        <v>50</v>
      </c>
      <c r="F349" s="8" t="s">
        <v>272</v>
      </c>
      <c r="G349" s="4"/>
    </row>
    <row r="350" spans="1:7" ht="13.5" customHeight="1">
      <c r="A350" s="8" t="s">
        <v>719</v>
      </c>
      <c r="B350" s="18" t="s">
        <v>720</v>
      </c>
      <c r="C350" s="8" t="s">
        <v>630</v>
      </c>
      <c r="D350" s="8"/>
      <c r="E350" s="8"/>
      <c r="F350" s="8" t="s">
        <v>68</v>
      </c>
      <c r="G350" s="4"/>
    </row>
    <row r="351" spans="1:7" ht="13.5" customHeight="1">
      <c r="A351" s="8" t="s">
        <v>721</v>
      </c>
      <c r="B351" s="18" t="s">
        <v>722</v>
      </c>
      <c r="C351" s="9" t="s">
        <v>685</v>
      </c>
      <c r="D351" s="8" t="s">
        <v>724</v>
      </c>
      <c r="E351" s="8" t="s">
        <v>724</v>
      </c>
      <c r="F351" s="8" t="s">
        <v>68</v>
      </c>
      <c r="G351" s="4"/>
    </row>
    <row r="352" spans="1:7" ht="13.5" customHeight="1">
      <c r="A352" s="8"/>
      <c r="B352" s="18" t="s">
        <v>723</v>
      </c>
      <c r="C352" s="9"/>
      <c r="D352" s="8"/>
      <c r="E352" s="8"/>
      <c r="F352" s="8"/>
      <c r="G352" s="4"/>
    </row>
    <row r="353" spans="1:7" ht="13.5" customHeight="1">
      <c r="A353" s="8" t="s">
        <v>725</v>
      </c>
      <c r="B353" s="18" t="s">
        <v>738</v>
      </c>
      <c r="C353" s="9" t="s">
        <v>685</v>
      </c>
      <c r="D353" s="8" t="s">
        <v>50</v>
      </c>
      <c r="E353" s="8" t="s">
        <v>50</v>
      </c>
      <c r="F353" s="8" t="s">
        <v>272</v>
      </c>
      <c r="G353" s="4"/>
    </row>
    <row r="354" spans="1:7" ht="13.5" customHeight="1">
      <c r="A354" s="8" t="s">
        <v>726</v>
      </c>
      <c r="B354" s="18" t="s">
        <v>727</v>
      </c>
      <c r="C354" s="8" t="s">
        <v>630</v>
      </c>
      <c r="D354" s="8" t="s">
        <v>50</v>
      </c>
      <c r="E354" s="8" t="s">
        <v>50</v>
      </c>
      <c r="F354" s="8" t="s">
        <v>272</v>
      </c>
      <c r="G354" s="4"/>
    </row>
    <row r="355" spans="1:7" ht="13.5" customHeight="1">
      <c r="A355" s="8" t="s">
        <v>728</v>
      </c>
      <c r="B355" s="18" t="s">
        <v>739</v>
      </c>
      <c r="C355" s="8" t="s">
        <v>630</v>
      </c>
      <c r="D355" s="8" t="s">
        <v>50</v>
      </c>
      <c r="E355" s="8" t="s">
        <v>50</v>
      </c>
      <c r="F355" s="8" t="s">
        <v>102</v>
      </c>
      <c r="G355" s="4"/>
    </row>
    <row r="356" spans="1:7" ht="13.5" customHeight="1">
      <c r="A356" s="8" t="s">
        <v>729</v>
      </c>
      <c r="B356" s="18" t="s">
        <v>730</v>
      </c>
      <c r="C356" s="8" t="s">
        <v>630</v>
      </c>
      <c r="D356" s="8" t="s">
        <v>263</v>
      </c>
      <c r="E356" s="8" t="s">
        <v>263</v>
      </c>
      <c r="F356" s="8" t="s">
        <v>272</v>
      </c>
      <c r="G356" s="4"/>
    </row>
    <row r="357" spans="1:7" ht="13.5" customHeight="1">
      <c r="A357" s="11"/>
      <c r="B357" s="23" t="s">
        <v>21</v>
      </c>
      <c r="C357" s="11"/>
      <c r="D357" s="11"/>
      <c r="E357" s="11"/>
      <c r="F357" s="11"/>
      <c r="G357" s="4"/>
    </row>
    <row r="358" spans="1:7" ht="12.75">
      <c r="A358" s="7"/>
      <c r="B358" s="16"/>
      <c r="C358" s="7"/>
      <c r="D358" s="7"/>
      <c r="E358" s="7"/>
      <c r="F358" s="7"/>
      <c r="G358" s="2"/>
    </row>
  </sheetData>
  <sheetProtection/>
  <mergeCells count="19">
    <mergeCell ref="A22:F22"/>
    <mergeCell ref="A10:F10"/>
    <mergeCell ref="A324:F324"/>
    <mergeCell ref="A175:F175"/>
    <mergeCell ref="A259:F259"/>
    <mergeCell ref="A197:F197"/>
    <mergeCell ref="A210:F210"/>
    <mergeCell ref="A222:F222"/>
    <mergeCell ref="A284:F284"/>
    <mergeCell ref="A1:D1"/>
    <mergeCell ref="A2:F2"/>
    <mergeCell ref="A295:F295"/>
    <mergeCell ref="A305:F305"/>
    <mergeCell ref="A166:F166"/>
    <mergeCell ref="A141:F141"/>
    <mergeCell ref="A111:F111"/>
    <mergeCell ref="A68:F68"/>
    <mergeCell ref="A52:F52"/>
    <mergeCell ref="A30:F30"/>
  </mergeCells>
  <printOptions/>
  <pageMargins left="0.3937007874015748" right="0.3937007874015748" top="0.7086614173228347" bottom="0.4724409448818898" header="0.5118110236220472" footer="0.5118110236220472"/>
  <pageSetup horizontalDpi="600" verticalDpi="600" orientation="landscape" r:id="rId3"/>
  <headerFooter alignWithMargins="0">
    <oddHeader>&amp;R
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85" zoomScaleNormal="85" zoomScalePageLayoutView="0" workbookViewId="0" topLeftCell="A35">
      <selection activeCell="L59" sqref="L59"/>
    </sheetView>
  </sheetViews>
  <sheetFormatPr defaultColWidth="9.140625" defaultRowHeight="12.75"/>
  <cols>
    <col min="1" max="1" width="13.28125" style="55" customWidth="1"/>
    <col min="2" max="2" width="7.7109375" style="55" customWidth="1"/>
    <col min="3" max="3" width="28.57421875" style="56" customWidth="1"/>
    <col min="4" max="4" width="12.57421875" style="30" customWidth="1"/>
    <col min="5" max="5" width="25.7109375" style="30" customWidth="1"/>
    <col min="6" max="6" width="4.7109375" style="30" customWidth="1"/>
    <col min="7" max="8" width="4.7109375" style="58" customWidth="1"/>
    <col min="9" max="10" width="4.7109375" style="30" customWidth="1"/>
    <col min="11" max="16384" width="9.140625" style="30" customWidth="1"/>
  </cols>
  <sheetData>
    <row r="1" spans="1:10" ht="24.75" customHeight="1">
      <c r="A1" s="63" t="s">
        <v>770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s="31" customFormat="1" ht="24.75" customHeight="1">
      <c r="A2" s="114" t="s">
        <v>763</v>
      </c>
      <c r="B2" s="115"/>
      <c r="C2" s="115"/>
      <c r="D2" s="116"/>
      <c r="E2" s="114" t="s">
        <v>773</v>
      </c>
      <c r="F2" s="115"/>
      <c r="G2" s="115"/>
      <c r="H2" s="115"/>
      <c r="I2" s="115"/>
      <c r="J2" s="116"/>
    </row>
    <row r="3" spans="1:10" ht="15" customHeight="1">
      <c r="A3" s="146" t="s">
        <v>764</v>
      </c>
      <c r="B3" s="147"/>
      <c r="C3" s="147"/>
      <c r="D3" s="148"/>
      <c r="E3" s="59" t="s">
        <v>774</v>
      </c>
      <c r="F3" s="117" t="s">
        <v>775</v>
      </c>
      <c r="G3" s="118"/>
      <c r="H3" s="118"/>
      <c r="I3" s="118"/>
      <c r="J3" s="119"/>
    </row>
    <row r="4" spans="1:10" ht="15" customHeight="1">
      <c r="A4" s="130" t="s">
        <v>769</v>
      </c>
      <c r="B4" s="120"/>
      <c r="C4" s="120"/>
      <c r="D4" s="120"/>
      <c r="E4" s="120" t="s">
        <v>765</v>
      </c>
      <c r="F4" s="120"/>
      <c r="G4" s="120"/>
      <c r="H4" s="120"/>
      <c r="I4" s="120"/>
      <c r="J4" s="121"/>
    </row>
    <row r="5" spans="1:10" ht="13.5" customHeight="1">
      <c r="A5" s="137" t="s">
        <v>0</v>
      </c>
      <c r="B5" s="138"/>
      <c r="C5" s="138"/>
      <c r="D5" s="138"/>
      <c r="E5" s="138"/>
      <c r="F5" s="138"/>
      <c r="G5" s="138"/>
      <c r="H5" s="138"/>
      <c r="I5" s="138"/>
      <c r="J5" s="139"/>
    </row>
    <row r="6" spans="1:10" ht="13.5" customHeight="1">
      <c r="A6" s="32" t="s">
        <v>747</v>
      </c>
      <c r="B6" s="32" t="s">
        <v>90</v>
      </c>
      <c r="C6" s="131" t="s">
        <v>750</v>
      </c>
      <c r="D6" s="132"/>
      <c r="E6" s="33">
        <f>8.6+4978+12.9+26.2</f>
        <v>5025.7</v>
      </c>
      <c r="F6" s="105">
        <v>2500</v>
      </c>
      <c r="G6" s="106"/>
      <c r="H6" s="106"/>
      <c r="I6" s="106"/>
      <c r="J6" s="107"/>
    </row>
    <row r="7" spans="1:10" ht="13.5" customHeight="1">
      <c r="A7" s="137" t="s">
        <v>22</v>
      </c>
      <c r="B7" s="138"/>
      <c r="C7" s="138"/>
      <c r="D7" s="138"/>
      <c r="E7" s="138"/>
      <c r="F7" s="138"/>
      <c r="G7" s="138"/>
      <c r="H7" s="138"/>
      <c r="I7" s="138"/>
      <c r="J7" s="139"/>
    </row>
    <row r="8" spans="1:10" ht="13.5" customHeight="1">
      <c r="A8" s="32" t="s">
        <v>748</v>
      </c>
      <c r="B8" s="32" t="s">
        <v>90</v>
      </c>
      <c r="C8" s="131" t="s">
        <v>751</v>
      </c>
      <c r="D8" s="132"/>
      <c r="E8" s="33">
        <f>(37823.3+75076.3+3988.3+91.6+84034.2)*1.8</f>
        <v>361824.66000000003</v>
      </c>
      <c r="F8" s="105">
        <f>E8/4</f>
        <v>90456.16500000001</v>
      </c>
      <c r="G8" s="106"/>
      <c r="H8" s="106"/>
      <c r="I8" s="106"/>
      <c r="J8" s="107"/>
    </row>
    <row r="9" spans="1:10" ht="13.5" customHeight="1">
      <c r="A9" s="137" t="s">
        <v>47</v>
      </c>
      <c r="B9" s="138"/>
      <c r="C9" s="138"/>
      <c r="D9" s="138"/>
      <c r="E9" s="138"/>
      <c r="F9" s="138"/>
      <c r="G9" s="138"/>
      <c r="H9" s="138"/>
      <c r="I9" s="138"/>
      <c r="J9" s="139"/>
    </row>
    <row r="10" spans="1:10" ht="13.5" customHeight="1">
      <c r="A10" s="34" t="s">
        <v>747</v>
      </c>
      <c r="B10" s="34" t="s">
        <v>90</v>
      </c>
      <c r="C10" s="133" t="s">
        <v>750</v>
      </c>
      <c r="D10" s="134"/>
      <c r="E10" s="35" t="s">
        <v>771</v>
      </c>
      <c r="F10" s="66" t="s">
        <v>771</v>
      </c>
      <c r="G10" s="67"/>
      <c r="H10" s="67"/>
      <c r="I10" s="67"/>
      <c r="J10" s="68"/>
    </row>
    <row r="11" spans="1:10" ht="13.5" customHeight="1">
      <c r="A11" s="34" t="s">
        <v>749</v>
      </c>
      <c r="B11" s="36" t="s">
        <v>90</v>
      </c>
      <c r="C11" s="135" t="s">
        <v>752</v>
      </c>
      <c r="D11" s="136"/>
      <c r="E11" s="37" t="s">
        <v>771</v>
      </c>
      <c r="F11" s="99" t="s">
        <v>771</v>
      </c>
      <c r="G11" s="100"/>
      <c r="H11" s="100"/>
      <c r="I11" s="100"/>
      <c r="J11" s="101"/>
    </row>
    <row r="12" spans="1:10" ht="13.5" customHeight="1">
      <c r="A12" s="32" t="s">
        <v>748</v>
      </c>
      <c r="B12" s="38" t="s">
        <v>90</v>
      </c>
      <c r="C12" s="122" t="s">
        <v>776</v>
      </c>
      <c r="D12" s="123"/>
      <c r="E12" s="39">
        <f>517455.8*1.5</f>
        <v>776183.7</v>
      </c>
      <c r="F12" s="69">
        <f>E12*0.7</f>
        <v>543328.59</v>
      </c>
      <c r="G12" s="70"/>
      <c r="H12" s="70"/>
      <c r="I12" s="70"/>
      <c r="J12" s="71"/>
    </row>
    <row r="13" spans="1:10" ht="13.5" customHeight="1">
      <c r="A13" s="137" t="s">
        <v>63</v>
      </c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3.5" customHeight="1">
      <c r="A14" s="34" t="s">
        <v>747</v>
      </c>
      <c r="B14" s="34" t="s">
        <v>90</v>
      </c>
      <c r="C14" s="124" t="s">
        <v>750</v>
      </c>
      <c r="D14" s="125"/>
      <c r="E14" s="40">
        <f>30550*2.5</f>
        <v>76375</v>
      </c>
      <c r="F14" s="111">
        <f>E14/1.1</f>
        <v>69431.81818181818</v>
      </c>
      <c r="G14" s="112"/>
      <c r="H14" s="112"/>
      <c r="I14" s="112"/>
      <c r="J14" s="113"/>
    </row>
    <row r="15" spans="1:10" ht="13.5" customHeight="1">
      <c r="A15" s="34" t="s">
        <v>749</v>
      </c>
      <c r="B15" s="36" t="s">
        <v>90</v>
      </c>
      <c r="C15" s="81" t="s">
        <v>755</v>
      </c>
      <c r="D15" s="83"/>
      <c r="E15" s="41">
        <f>(3500.1+13100.8)*2.5</f>
        <v>41502.24999999999</v>
      </c>
      <c r="F15" s="108">
        <f>E15/3</f>
        <v>13834.08333333333</v>
      </c>
      <c r="G15" s="109"/>
      <c r="H15" s="109"/>
      <c r="I15" s="109"/>
      <c r="J15" s="110"/>
    </row>
    <row r="16" spans="1:10" ht="13.5" customHeight="1">
      <c r="A16" s="32" t="s">
        <v>748</v>
      </c>
      <c r="B16" s="38" t="s">
        <v>90</v>
      </c>
      <c r="C16" s="87" t="s">
        <v>753</v>
      </c>
      <c r="D16" s="89"/>
      <c r="E16" s="42" t="s">
        <v>771</v>
      </c>
      <c r="F16" s="69" t="s">
        <v>771</v>
      </c>
      <c r="G16" s="70"/>
      <c r="H16" s="70"/>
      <c r="I16" s="70"/>
      <c r="J16" s="71"/>
    </row>
    <row r="17" spans="1:10" ht="13.5" customHeight="1">
      <c r="A17" s="137" t="s">
        <v>117</v>
      </c>
      <c r="B17" s="138"/>
      <c r="C17" s="138"/>
      <c r="D17" s="138"/>
      <c r="E17" s="138"/>
      <c r="F17" s="138"/>
      <c r="G17" s="138"/>
      <c r="H17" s="138"/>
      <c r="I17" s="138"/>
      <c r="J17" s="139"/>
    </row>
    <row r="18" spans="1:10" ht="13.5" customHeight="1">
      <c r="A18" s="34" t="s">
        <v>747</v>
      </c>
      <c r="B18" s="34" t="s">
        <v>8</v>
      </c>
      <c r="C18" s="124" t="s">
        <v>750</v>
      </c>
      <c r="D18" s="125"/>
      <c r="E18" s="43">
        <v>395.8</v>
      </c>
      <c r="F18" s="66">
        <f>E18/3</f>
        <v>131.93333333333334</v>
      </c>
      <c r="G18" s="67"/>
      <c r="H18" s="67"/>
      <c r="I18" s="67"/>
      <c r="J18" s="68"/>
    </row>
    <row r="19" spans="1:10" ht="13.5" customHeight="1">
      <c r="A19" s="34" t="s">
        <v>749</v>
      </c>
      <c r="B19" s="36" t="s">
        <v>90</v>
      </c>
      <c r="C19" s="81" t="s">
        <v>756</v>
      </c>
      <c r="D19" s="83"/>
      <c r="E19" s="44">
        <v>258.3</v>
      </c>
      <c r="F19" s="99">
        <f>E19/1.1</f>
        <v>234.8181818181818</v>
      </c>
      <c r="G19" s="100"/>
      <c r="H19" s="100"/>
      <c r="I19" s="100"/>
      <c r="J19" s="101"/>
    </row>
    <row r="20" spans="1:10" ht="13.5" customHeight="1">
      <c r="A20" s="32" t="s">
        <v>748</v>
      </c>
      <c r="B20" s="38" t="s">
        <v>90</v>
      </c>
      <c r="C20" s="87" t="s">
        <v>777</v>
      </c>
      <c r="D20" s="89"/>
      <c r="E20" s="45">
        <v>143000</v>
      </c>
      <c r="F20" s="69">
        <f>E20/3</f>
        <v>47666.666666666664</v>
      </c>
      <c r="G20" s="70"/>
      <c r="H20" s="70"/>
      <c r="I20" s="70"/>
      <c r="J20" s="71"/>
    </row>
    <row r="21" spans="1:10" ht="13.5" customHeight="1">
      <c r="A21" s="137" t="s">
        <v>149</v>
      </c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ht="13.5" customHeight="1">
      <c r="A22" s="34" t="s">
        <v>747</v>
      </c>
      <c r="B22" s="34" t="s">
        <v>90</v>
      </c>
      <c r="C22" s="124" t="s">
        <v>750</v>
      </c>
      <c r="D22" s="125"/>
      <c r="E22" s="46" t="s">
        <v>771</v>
      </c>
      <c r="F22" s="72" t="s">
        <v>771</v>
      </c>
      <c r="G22" s="73"/>
      <c r="H22" s="73"/>
      <c r="I22" s="73"/>
      <c r="J22" s="74"/>
    </row>
    <row r="23" spans="1:10" ht="13.5" customHeight="1">
      <c r="A23" s="34" t="s">
        <v>748</v>
      </c>
      <c r="B23" s="36" t="s">
        <v>90</v>
      </c>
      <c r="C23" s="87" t="s">
        <v>751</v>
      </c>
      <c r="D23" s="89"/>
      <c r="E23" s="44">
        <f>(617937.5+216.7+615.7+3211.7+197.5)*2</f>
        <v>1244358.1999999997</v>
      </c>
      <c r="F23" s="69">
        <f>E23*1.7</f>
        <v>2115408.9399999995</v>
      </c>
      <c r="G23" s="70"/>
      <c r="H23" s="70"/>
      <c r="I23" s="70"/>
      <c r="J23" s="71"/>
    </row>
    <row r="24" spans="1:10" ht="13.5" customHeight="1">
      <c r="A24" s="137" t="s">
        <v>239</v>
      </c>
      <c r="B24" s="138"/>
      <c r="C24" s="138"/>
      <c r="D24" s="138"/>
      <c r="E24" s="138"/>
      <c r="F24" s="138"/>
      <c r="G24" s="138"/>
      <c r="H24" s="138"/>
      <c r="I24" s="138"/>
      <c r="J24" s="139"/>
    </row>
    <row r="25" spans="1:10" ht="13.5" customHeight="1">
      <c r="A25" s="34" t="s">
        <v>747</v>
      </c>
      <c r="B25" s="34" t="s">
        <v>90</v>
      </c>
      <c r="C25" s="133" t="s">
        <v>750</v>
      </c>
      <c r="D25" s="134"/>
      <c r="E25" s="47" t="s">
        <v>771</v>
      </c>
      <c r="F25" s="140" t="s">
        <v>771</v>
      </c>
      <c r="G25" s="141"/>
      <c r="H25" s="141"/>
      <c r="I25" s="141"/>
      <c r="J25" s="142"/>
    </row>
    <row r="26" spans="1:10" ht="13.5" customHeight="1">
      <c r="A26" s="34" t="s">
        <v>749</v>
      </c>
      <c r="B26" s="36" t="s">
        <v>90</v>
      </c>
      <c r="C26" s="135" t="s">
        <v>752</v>
      </c>
      <c r="D26" s="136"/>
      <c r="E26" s="47" t="s">
        <v>771</v>
      </c>
      <c r="F26" s="143" t="s">
        <v>771</v>
      </c>
      <c r="G26" s="144"/>
      <c r="H26" s="144"/>
      <c r="I26" s="144"/>
      <c r="J26" s="145"/>
    </row>
    <row r="27" spans="1:10" ht="13.5" customHeight="1">
      <c r="A27" s="34" t="s">
        <v>748</v>
      </c>
      <c r="B27" s="36" t="s">
        <v>90</v>
      </c>
      <c r="C27" s="122" t="s">
        <v>751</v>
      </c>
      <c r="D27" s="123"/>
      <c r="E27" s="47" t="s">
        <v>771</v>
      </c>
      <c r="F27" s="102" t="s">
        <v>771</v>
      </c>
      <c r="G27" s="103"/>
      <c r="H27" s="103"/>
      <c r="I27" s="103"/>
      <c r="J27" s="104"/>
    </row>
    <row r="28" spans="1:10" ht="13.5" customHeight="1">
      <c r="A28" s="137" t="s">
        <v>302</v>
      </c>
      <c r="B28" s="138"/>
      <c r="C28" s="138"/>
      <c r="D28" s="138"/>
      <c r="E28" s="138"/>
      <c r="F28" s="138"/>
      <c r="G28" s="138"/>
      <c r="H28" s="138"/>
      <c r="I28" s="138"/>
      <c r="J28" s="139"/>
    </row>
    <row r="29" spans="1:10" ht="13.5" customHeight="1">
      <c r="A29" s="48" t="s">
        <v>747</v>
      </c>
      <c r="B29" s="48" t="s">
        <v>320</v>
      </c>
      <c r="C29" s="133" t="s">
        <v>772</v>
      </c>
      <c r="D29" s="134"/>
      <c r="E29" s="49">
        <f>195943.8*2</f>
        <v>391887.6</v>
      </c>
      <c r="F29" s="66">
        <f>E29/3</f>
        <v>130629.2</v>
      </c>
      <c r="G29" s="67"/>
      <c r="H29" s="67"/>
      <c r="I29" s="67"/>
      <c r="J29" s="68"/>
    </row>
    <row r="30" spans="1:10" ht="13.5" customHeight="1">
      <c r="A30" s="50" t="s">
        <v>747</v>
      </c>
      <c r="B30" s="50" t="s">
        <v>90</v>
      </c>
      <c r="C30" s="122" t="s">
        <v>750</v>
      </c>
      <c r="D30" s="123"/>
      <c r="E30" s="51">
        <f>(3945.8+2551.7+1051.7+1570.8+1575.8+36032.5+583.3)*1.5</f>
        <v>70967.40000000001</v>
      </c>
      <c r="F30" s="69">
        <f>E30/3</f>
        <v>23655.800000000003</v>
      </c>
      <c r="G30" s="70"/>
      <c r="H30" s="70"/>
      <c r="I30" s="70"/>
      <c r="J30" s="71"/>
    </row>
    <row r="31" spans="1:10" ht="13.5" customHeight="1">
      <c r="A31" s="137" t="s">
        <v>359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0" ht="13.5" customHeight="1">
      <c r="A32" s="34" t="s">
        <v>749</v>
      </c>
      <c r="B32" s="36" t="s">
        <v>90</v>
      </c>
      <c r="C32" s="131" t="s">
        <v>757</v>
      </c>
      <c r="D32" s="132"/>
      <c r="E32" s="44">
        <f>587.4+23652.9</f>
        <v>24240.300000000003</v>
      </c>
      <c r="F32" s="105">
        <f>E32/1.3</f>
        <v>18646.384615384617</v>
      </c>
      <c r="G32" s="106"/>
      <c r="H32" s="106"/>
      <c r="I32" s="106"/>
      <c r="J32" s="107"/>
    </row>
    <row r="33" spans="1:10" ht="13.5" customHeight="1">
      <c r="A33" s="137" t="s">
        <v>374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ht="13.5" customHeight="1">
      <c r="A34" s="34" t="s">
        <v>747</v>
      </c>
      <c r="B34" s="34" t="s">
        <v>90</v>
      </c>
      <c r="C34" s="124" t="s">
        <v>750</v>
      </c>
      <c r="D34" s="125"/>
      <c r="E34" s="52" t="s">
        <v>771</v>
      </c>
      <c r="F34" s="72" t="s">
        <v>771</v>
      </c>
      <c r="G34" s="73"/>
      <c r="H34" s="73"/>
      <c r="I34" s="73"/>
      <c r="J34" s="74"/>
    </row>
    <row r="35" spans="1:10" ht="13.5" customHeight="1">
      <c r="A35" s="34" t="s">
        <v>749</v>
      </c>
      <c r="B35" s="36" t="s">
        <v>90</v>
      </c>
      <c r="C35" s="126" t="s">
        <v>758</v>
      </c>
      <c r="D35" s="127"/>
      <c r="E35" s="52" t="s">
        <v>771</v>
      </c>
      <c r="F35" s="93" t="s">
        <v>771</v>
      </c>
      <c r="G35" s="94"/>
      <c r="H35" s="94"/>
      <c r="I35" s="94"/>
      <c r="J35" s="95"/>
    </row>
    <row r="36" spans="1:10" ht="13.5" customHeight="1">
      <c r="A36" s="34" t="s">
        <v>748</v>
      </c>
      <c r="B36" s="36" t="s">
        <v>90</v>
      </c>
      <c r="C36" s="122" t="s">
        <v>752</v>
      </c>
      <c r="D36" s="123"/>
      <c r="E36" s="44">
        <f>122.8+9875.2+1963.3+14576.7+99.2</f>
        <v>26637.2</v>
      </c>
      <c r="F36" s="69">
        <f>E36/1.7</f>
        <v>15668.94117647059</v>
      </c>
      <c r="G36" s="70"/>
      <c r="H36" s="70"/>
      <c r="I36" s="70"/>
      <c r="J36" s="71"/>
    </row>
    <row r="37" spans="1:10" ht="13.5" customHeight="1">
      <c r="A37" s="137" t="s">
        <v>418</v>
      </c>
      <c r="B37" s="138"/>
      <c r="C37" s="138"/>
      <c r="D37" s="138"/>
      <c r="E37" s="138"/>
      <c r="F37" s="138"/>
      <c r="G37" s="138"/>
      <c r="H37" s="138"/>
      <c r="I37" s="138"/>
      <c r="J37" s="139"/>
    </row>
    <row r="38" spans="1:10" ht="13.5" customHeight="1">
      <c r="A38" s="34" t="s">
        <v>747</v>
      </c>
      <c r="B38" s="34" t="s">
        <v>90</v>
      </c>
      <c r="C38" s="131" t="s">
        <v>750</v>
      </c>
      <c r="D38" s="132"/>
      <c r="E38" s="52" t="s">
        <v>771</v>
      </c>
      <c r="F38" s="90" t="s">
        <v>771</v>
      </c>
      <c r="G38" s="91"/>
      <c r="H38" s="91"/>
      <c r="I38" s="91"/>
      <c r="J38" s="92"/>
    </row>
    <row r="39" spans="1:10" ht="13.5" customHeight="1">
      <c r="A39" s="137" t="s">
        <v>440</v>
      </c>
      <c r="B39" s="138"/>
      <c r="C39" s="138"/>
      <c r="D39" s="138"/>
      <c r="E39" s="138"/>
      <c r="F39" s="138"/>
      <c r="G39" s="138"/>
      <c r="H39" s="138"/>
      <c r="I39" s="138"/>
      <c r="J39" s="139"/>
    </row>
    <row r="40" spans="1:10" ht="13.5" customHeight="1">
      <c r="A40" s="34" t="s">
        <v>749</v>
      </c>
      <c r="B40" s="36" t="s">
        <v>90</v>
      </c>
      <c r="C40" s="124" t="s">
        <v>759</v>
      </c>
      <c r="D40" s="125"/>
      <c r="E40" s="44">
        <f>25146+56640+5754.3+11.2</f>
        <v>87551.5</v>
      </c>
      <c r="F40" s="66">
        <f>E40/1.9</f>
        <v>46079.73684210527</v>
      </c>
      <c r="G40" s="67"/>
      <c r="H40" s="67"/>
      <c r="I40" s="67"/>
      <c r="J40" s="68"/>
    </row>
    <row r="41" spans="1:10" ht="13.5" customHeight="1">
      <c r="A41" s="34" t="s">
        <v>748</v>
      </c>
      <c r="B41" s="36" t="s">
        <v>90</v>
      </c>
      <c r="C41" s="87" t="s">
        <v>757</v>
      </c>
      <c r="D41" s="89"/>
      <c r="E41" s="41">
        <v>74000</v>
      </c>
      <c r="F41" s="96">
        <f>E41*0.4</f>
        <v>29600</v>
      </c>
      <c r="G41" s="97"/>
      <c r="H41" s="97"/>
      <c r="I41" s="97"/>
      <c r="J41" s="98"/>
    </row>
    <row r="42" spans="1:10" ht="13.5" customHeight="1">
      <c r="A42" s="137" t="s">
        <v>513</v>
      </c>
      <c r="B42" s="138"/>
      <c r="C42" s="138"/>
      <c r="D42" s="138"/>
      <c r="E42" s="138"/>
      <c r="F42" s="138"/>
      <c r="G42" s="138"/>
      <c r="H42" s="138"/>
      <c r="I42" s="138"/>
      <c r="J42" s="139"/>
    </row>
    <row r="43" spans="1:10" ht="13.5" customHeight="1">
      <c r="A43" s="34" t="s">
        <v>747</v>
      </c>
      <c r="B43" s="34" t="s">
        <v>90</v>
      </c>
      <c r="C43" s="124" t="s">
        <v>750</v>
      </c>
      <c r="D43" s="125"/>
      <c r="E43" s="44">
        <f>(1408.3+3.3+0.8+23.3+210+1.4)*10</f>
        <v>16471</v>
      </c>
      <c r="F43" s="66">
        <f>E43/1.4</f>
        <v>11765</v>
      </c>
      <c r="G43" s="67"/>
      <c r="H43" s="67"/>
      <c r="I43" s="67"/>
      <c r="J43" s="68"/>
    </row>
    <row r="44" spans="1:10" ht="13.5" customHeight="1">
      <c r="A44" s="34" t="s">
        <v>748</v>
      </c>
      <c r="B44" s="36" t="s">
        <v>8</v>
      </c>
      <c r="C44" s="87"/>
      <c r="D44" s="89"/>
      <c r="E44" s="37" t="s">
        <v>771</v>
      </c>
      <c r="F44" s="69" t="s">
        <v>771</v>
      </c>
      <c r="G44" s="70"/>
      <c r="H44" s="70"/>
      <c r="I44" s="70"/>
      <c r="J44" s="71"/>
    </row>
    <row r="45" spans="1:10" ht="13.5" customHeight="1">
      <c r="A45" s="137" t="s">
        <v>465</v>
      </c>
      <c r="B45" s="138"/>
      <c r="C45" s="138"/>
      <c r="D45" s="138"/>
      <c r="E45" s="138"/>
      <c r="F45" s="138"/>
      <c r="G45" s="138"/>
      <c r="H45" s="138"/>
      <c r="I45" s="138"/>
      <c r="J45" s="139"/>
    </row>
    <row r="46" spans="1:10" ht="13.5" customHeight="1">
      <c r="A46" s="34" t="s">
        <v>747</v>
      </c>
      <c r="B46" s="34" t="s">
        <v>90</v>
      </c>
      <c r="C46" s="124" t="s">
        <v>750</v>
      </c>
      <c r="D46" s="125"/>
      <c r="E46" s="44">
        <f>37513.3+45.9+7</f>
        <v>37566.200000000004</v>
      </c>
      <c r="F46" s="66">
        <f>E46/1.6</f>
        <v>23478.875</v>
      </c>
      <c r="G46" s="67"/>
      <c r="H46" s="67"/>
      <c r="I46" s="67"/>
      <c r="J46" s="68"/>
    </row>
    <row r="47" spans="1:10" ht="13.5" customHeight="1">
      <c r="A47" s="34" t="s">
        <v>749</v>
      </c>
      <c r="B47" s="36" t="s">
        <v>90</v>
      </c>
      <c r="C47" s="128" t="s">
        <v>760</v>
      </c>
      <c r="D47" s="129"/>
      <c r="E47" s="37" t="s">
        <v>771</v>
      </c>
      <c r="F47" s="99" t="s">
        <v>771</v>
      </c>
      <c r="G47" s="100"/>
      <c r="H47" s="100"/>
      <c r="I47" s="100"/>
      <c r="J47" s="101"/>
    </row>
    <row r="48" spans="1:10" ht="13.5" customHeight="1">
      <c r="A48" s="34" t="s">
        <v>748</v>
      </c>
      <c r="B48" s="36" t="s">
        <v>90</v>
      </c>
      <c r="C48" s="122" t="s">
        <v>751</v>
      </c>
      <c r="D48" s="123"/>
      <c r="E48" s="44">
        <v>1623.8</v>
      </c>
      <c r="F48" s="69">
        <f>E48/1.1</f>
        <v>1476.181818181818</v>
      </c>
      <c r="G48" s="70"/>
      <c r="H48" s="70"/>
      <c r="I48" s="70"/>
      <c r="J48" s="71"/>
    </row>
    <row r="49" spans="1:10" ht="13.5" customHeight="1">
      <c r="A49" s="137" t="s">
        <v>596</v>
      </c>
      <c r="B49" s="138"/>
      <c r="C49" s="138"/>
      <c r="D49" s="138"/>
      <c r="E49" s="138"/>
      <c r="F49" s="138"/>
      <c r="G49" s="138"/>
      <c r="H49" s="138"/>
      <c r="I49" s="138"/>
      <c r="J49" s="139"/>
    </row>
    <row r="50" spans="1:10" ht="13.5" customHeight="1">
      <c r="A50" s="34" t="s">
        <v>747</v>
      </c>
      <c r="B50" s="34" t="s">
        <v>90</v>
      </c>
      <c r="C50" s="124" t="s">
        <v>750</v>
      </c>
      <c r="D50" s="125"/>
      <c r="E50" s="44">
        <f>927.5+10583.3</f>
        <v>11510.8</v>
      </c>
      <c r="F50" s="66">
        <f>E50/1.2</f>
        <v>9592.333333333334</v>
      </c>
      <c r="G50" s="67"/>
      <c r="H50" s="67"/>
      <c r="I50" s="67"/>
      <c r="J50" s="68"/>
    </row>
    <row r="51" spans="1:10" ht="13.5" customHeight="1">
      <c r="A51" s="34" t="s">
        <v>748</v>
      </c>
      <c r="B51" s="36" t="s">
        <v>8</v>
      </c>
      <c r="C51" s="87" t="s">
        <v>751</v>
      </c>
      <c r="D51" s="89"/>
      <c r="E51" s="44">
        <v>3442.2</v>
      </c>
      <c r="F51" s="69">
        <f>E51/1.1</f>
        <v>3129.272727272727</v>
      </c>
      <c r="G51" s="70"/>
      <c r="H51" s="70"/>
      <c r="I51" s="70"/>
      <c r="J51" s="71"/>
    </row>
    <row r="52" spans="1:10" ht="13.5" customHeight="1">
      <c r="A52" s="137" t="s">
        <v>611</v>
      </c>
      <c r="B52" s="138"/>
      <c r="C52" s="138"/>
      <c r="D52" s="138"/>
      <c r="E52" s="138"/>
      <c r="F52" s="138"/>
      <c r="G52" s="138"/>
      <c r="H52" s="138"/>
      <c r="I52" s="138"/>
      <c r="J52" s="139"/>
    </row>
    <row r="53" spans="1:10" ht="13.5" customHeight="1">
      <c r="A53" s="34" t="s">
        <v>747</v>
      </c>
      <c r="B53" s="34" t="s">
        <v>90</v>
      </c>
      <c r="C53" s="124" t="s">
        <v>750</v>
      </c>
      <c r="D53" s="125"/>
      <c r="E53" s="52" t="s">
        <v>771</v>
      </c>
      <c r="F53" s="72" t="s">
        <v>771</v>
      </c>
      <c r="G53" s="73"/>
      <c r="H53" s="73"/>
      <c r="I53" s="73"/>
      <c r="J53" s="74"/>
    </row>
    <row r="54" spans="1:10" ht="13.5" customHeight="1">
      <c r="A54" s="34" t="s">
        <v>748</v>
      </c>
      <c r="B54" s="36" t="s">
        <v>90</v>
      </c>
      <c r="C54" s="87" t="s">
        <v>762</v>
      </c>
      <c r="D54" s="89"/>
      <c r="E54" s="44">
        <f>847.5+1819.3</f>
        <v>2666.8</v>
      </c>
      <c r="F54" s="69">
        <f>E54*240%</f>
        <v>6400.320000000001</v>
      </c>
      <c r="G54" s="70"/>
      <c r="H54" s="70"/>
      <c r="I54" s="70"/>
      <c r="J54" s="71"/>
    </row>
    <row r="55" spans="1:10" ht="13.5" customHeight="1">
      <c r="A55" s="137" t="s">
        <v>627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ht="13.5" customHeight="1">
      <c r="A56" s="34" t="s">
        <v>747</v>
      </c>
      <c r="B56" s="34" t="s">
        <v>630</v>
      </c>
      <c r="C56" s="124" t="s">
        <v>750</v>
      </c>
      <c r="D56" s="125"/>
      <c r="E56" s="52" t="s">
        <v>771</v>
      </c>
      <c r="F56" s="72" t="s">
        <v>771</v>
      </c>
      <c r="G56" s="73"/>
      <c r="H56" s="73"/>
      <c r="I56" s="73"/>
      <c r="J56" s="74"/>
    </row>
    <row r="57" spans="1:10" ht="13.5" customHeight="1">
      <c r="A57" s="34" t="s">
        <v>749</v>
      </c>
      <c r="B57" s="36" t="s">
        <v>630</v>
      </c>
      <c r="C57" s="126"/>
      <c r="D57" s="127"/>
      <c r="E57" s="52" t="s">
        <v>771</v>
      </c>
      <c r="F57" s="93" t="s">
        <v>771</v>
      </c>
      <c r="G57" s="94"/>
      <c r="H57" s="94"/>
      <c r="I57" s="94"/>
      <c r="J57" s="95"/>
    </row>
    <row r="58" spans="1:10" ht="13.5" customHeight="1">
      <c r="A58" s="34" t="s">
        <v>748</v>
      </c>
      <c r="B58" s="36" t="s">
        <v>630</v>
      </c>
      <c r="C58" s="122" t="s">
        <v>753</v>
      </c>
      <c r="D58" s="123"/>
      <c r="E58" s="52">
        <v>3055556</v>
      </c>
      <c r="F58" s="75">
        <v>5028030</v>
      </c>
      <c r="G58" s="76"/>
      <c r="H58" s="76"/>
      <c r="I58" s="76"/>
      <c r="J58" s="77"/>
    </row>
    <row r="59" spans="1:10" ht="13.5" customHeight="1">
      <c r="A59" s="137" t="s">
        <v>663</v>
      </c>
      <c r="B59" s="138"/>
      <c r="C59" s="138"/>
      <c r="D59" s="138"/>
      <c r="E59" s="138"/>
      <c r="F59" s="138"/>
      <c r="G59" s="138"/>
      <c r="H59" s="138"/>
      <c r="I59" s="138"/>
      <c r="J59" s="139"/>
    </row>
    <row r="60" spans="1:10" ht="13.5" customHeight="1">
      <c r="A60" s="34" t="s">
        <v>747</v>
      </c>
      <c r="B60" s="34" t="s">
        <v>630</v>
      </c>
      <c r="C60" s="124" t="s">
        <v>750</v>
      </c>
      <c r="D60" s="125"/>
      <c r="E60" s="53" t="s">
        <v>771</v>
      </c>
      <c r="F60" s="78" t="s">
        <v>771</v>
      </c>
      <c r="G60" s="79"/>
      <c r="H60" s="79"/>
      <c r="I60" s="79"/>
      <c r="J60" s="80"/>
    </row>
    <row r="61" spans="1:10" ht="13.5" customHeight="1">
      <c r="A61" s="34" t="s">
        <v>749</v>
      </c>
      <c r="B61" s="36" t="s">
        <v>630</v>
      </c>
      <c r="C61" s="126"/>
      <c r="D61" s="127"/>
      <c r="E61" s="36" t="s">
        <v>771</v>
      </c>
      <c r="F61" s="81" t="s">
        <v>771</v>
      </c>
      <c r="G61" s="82"/>
      <c r="H61" s="82"/>
      <c r="I61" s="82"/>
      <c r="J61" s="83"/>
    </row>
    <row r="62" spans="1:10" ht="13.5" customHeight="1">
      <c r="A62" s="34" t="s">
        <v>748</v>
      </c>
      <c r="B62" s="36" t="s">
        <v>630</v>
      </c>
      <c r="C62" s="122"/>
      <c r="D62" s="123"/>
      <c r="E62" s="36" t="s">
        <v>771</v>
      </c>
      <c r="F62" s="87" t="s">
        <v>771</v>
      </c>
      <c r="G62" s="88"/>
      <c r="H62" s="88"/>
      <c r="I62" s="88"/>
      <c r="J62" s="89"/>
    </row>
    <row r="63" spans="1:10" ht="13.5" customHeight="1">
      <c r="A63" s="137" t="s">
        <v>754</v>
      </c>
      <c r="B63" s="138"/>
      <c r="C63" s="138"/>
      <c r="D63" s="138"/>
      <c r="E63" s="138"/>
      <c r="F63" s="138"/>
      <c r="G63" s="138"/>
      <c r="H63" s="138"/>
      <c r="I63" s="138"/>
      <c r="J63" s="139"/>
    </row>
    <row r="64" spans="1:10" ht="12.75">
      <c r="A64" s="54" t="s">
        <v>766</v>
      </c>
      <c r="B64" s="54" t="s">
        <v>767</v>
      </c>
      <c r="C64" s="84" t="s">
        <v>768</v>
      </c>
      <c r="D64" s="86"/>
      <c r="E64" s="54" t="s">
        <v>771</v>
      </c>
      <c r="F64" s="84" t="s">
        <v>771</v>
      </c>
      <c r="G64" s="85"/>
      <c r="H64" s="85"/>
      <c r="I64" s="85"/>
      <c r="J64" s="86"/>
    </row>
    <row r="66" spans="5:6" ht="12.75">
      <c r="E66" s="57"/>
      <c r="F66" s="57"/>
    </row>
  </sheetData>
  <sheetProtection/>
  <mergeCells count="108">
    <mergeCell ref="A2:D2"/>
    <mergeCell ref="A3:D3"/>
    <mergeCell ref="A55:J55"/>
    <mergeCell ref="A39:J39"/>
    <mergeCell ref="A42:J42"/>
    <mergeCell ref="A45:J45"/>
    <mergeCell ref="A49:J49"/>
    <mergeCell ref="A31:J31"/>
    <mergeCell ref="A33:J33"/>
    <mergeCell ref="A37:J37"/>
    <mergeCell ref="A63:J63"/>
    <mergeCell ref="A5:J5"/>
    <mergeCell ref="A7:J7"/>
    <mergeCell ref="A59:J59"/>
    <mergeCell ref="A52:J52"/>
    <mergeCell ref="A9:J9"/>
    <mergeCell ref="A13:J13"/>
    <mergeCell ref="A17:J17"/>
    <mergeCell ref="A21:J21"/>
    <mergeCell ref="A24:J24"/>
    <mergeCell ref="C6:D6"/>
    <mergeCell ref="C8:D8"/>
    <mergeCell ref="C10:D10"/>
    <mergeCell ref="C11:D11"/>
    <mergeCell ref="C12:D12"/>
    <mergeCell ref="C14:D14"/>
    <mergeCell ref="C15:D15"/>
    <mergeCell ref="C16:D16"/>
    <mergeCell ref="C18:D18"/>
    <mergeCell ref="C19:D19"/>
    <mergeCell ref="C20:D20"/>
    <mergeCell ref="C22:D22"/>
    <mergeCell ref="C23:D23"/>
    <mergeCell ref="C25:D25"/>
    <mergeCell ref="C26:D26"/>
    <mergeCell ref="C27:D27"/>
    <mergeCell ref="C29:D29"/>
    <mergeCell ref="C30:D30"/>
    <mergeCell ref="A28:J28"/>
    <mergeCell ref="F23:J23"/>
    <mergeCell ref="F25:J25"/>
    <mergeCell ref="F26:J26"/>
    <mergeCell ref="C48:D48"/>
    <mergeCell ref="C32:D32"/>
    <mergeCell ref="C34:D34"/>
    <mergeCell ref="C35:D35"/>
    <mergeCell ref="C36:D36"/>
    <mergeCell ref="C38:D38"/>
    <mergeCell ref="C40:D40"/>
    <mergeCell ref="C62:D62"/>
    <mergeCell ref="C64:D64"/>
    <mergeCell ref="A4:D4"/>
    <mergeCell ref="C50:D50"/>
    <mergeCell ref="C51:D51"/>
    <mergeCell ref="C53:D53"/>
    <mergeCell ref="C54:D54"/>
    <mergeCell ref="C56:D56"/>
    <mergeCell ref="C57:D57"/>
    <mergeCell ref="C41:D41"/>
    <mergeCell ref="E2:J2"/>
    <mergeCell ref="F3:J3"/>
    <mergeCell ref="E4:J4"/>
    <mergeCell ref="C58:D58"/>
    <mergeCell ref="C60:D60"/>
    <mergeCell ref="C61:D61"/>
    <mergeCell ref="C43:D43"/>
    <mergeCell ref="C44:D44"/>
    <mergeCell ref="C46:D46"/>
    <mergeCell ref="C47:D47"/>
    <mergeCell ref="F6:J6"/>
    <mergeCell ref="F8:J8"/>
    <mergeCell ref="F10:J10"/>
    <mergeCell ref="F11:J11"/>
    <mergeCell ref="F12:J12"/>
    <mergeCell ref="F14:J14"/>
    <mergeCell ref="F15:J15"/>
    <mergeCell ref="F16:J16"/>
    <mergeCell ref="F18:J18"/>
    <mergeCell ref="F19:J19"/>
    <mergeCell ref="F20:J20"/>
    <mergeCell ref="F22:J22"/>
    <mergeCell ref="F47:J47"/>
    <mergeCell ref="F27:J27"/>
    <mergeCell ref="F29:J29"/>
    <mergeCell ref="F30:J30"/>
    <mergeCell ref="F32:J32"/>
    <mergeCell ref="F34:J34"/>
    <mergeCell ref="F35:J35"/>
    <mergeCell ref="F58:J58"/>
    <mergeCell ref="F60:J60"/>
    <mergeCell ref="F61:J61"/>
    <mergeCell ref="F64:J64"/>
    <mergeCell ref="F62:J62"/>
    <mergeCell ref="F36:J36"/>
    <mergeCell ref="F38:J38"/>
    <mergeCell ref="F40:J40"/>
    <mergeCell ref="F56:J56"/>
    <mergeCell ref="F57:J57"/>
    <mergeCell ref="A1:J1"/>
    <mergeCell ref="F50:J50"/>
    <mergeCell ref="F51:J51"/>
    <mergeCell ref="F53:J53"/>
    <mergeCell ref="F54:J54"/>
    <mergeCell ref="F48:J48"/>
    <mergeCell ref="F41:J41"/>
    <mergeCell ref="F43:J43"/>
    <mergeCell ref="F44:J44"/>
    <mergeCell ref="F46:J46"/>
  </mergeCells>
  <printOptions horizontalCentered="1" verticalCentered="1"/>
  <pageMargins left="0.3937007874015748" right="0.3937007874015748" top="1.2336614173228346" bottom="0.4724409448818898" header="0.5118110236220472" footer="0.5118110236220472"/>
  <pageSetup horizontalDpi="600" verticalDpi="600" orientation="portrait" paperSize="9" scale="76" r:id="rId1"/>
  <headerFooter alignWithMargins="0">
    <oddHeader>&amp;R
&amp;P/&amp;N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002973</dc:creator>
  <cp:keywords/>
  <dc:description/>
  <cp:lastModifiedBy>Rafael Cota Teixeira</cp:lastModifiedBy>
  <cp:lastPrinted>2012-08-11T15:37:09Z</cp:lastPrinted>
  <dcterms:created xsi:type="dcterms:W3CDTF">2011-06-30T13:57:26Z</dcterms:created>
  <dcterms:modified xsi:type="dcterms:W3CDTF">2012-08-11T15:37:18Z</dcterms:modified>
  <cp:category/>
  <cp:version/>
  <cp:contentType/>
  <cp:contentStatus/>
</cp:coreProperties>
</file>