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980" activeTab="2"/>
  </bookViews>
  <sheets>
    <sheet name="Peixe" sheetId="1" r:id="rId1"/>
    <sheet name="Sedimento1" sheetId="2" r:id="rId2"/>
    <sheet name="Agua1" sheetId="3" r:id="rId3"/>
    <sheet name="Malha amostral" sheetId="4" r:id="rId4"/>
  </sheets>
  <definedNames/>
  <calcPr fullCalcOnLoad="1"/>
</workbook>
</file>

<file path=xl/sharedStrings.xml><?xml version="1.0" encoding="utf-8"?>
<sst xmlns="http://schemas.openxmlformats.org/spreadsheetml/2006/main" count="764" uniqueCount="195">
  <si>
    <r>
      <t>[Cd] / mg kg</t>
    </r>
    <r>
      <rPr>
        <b/>
        <vertAlign val="superscript"/>
        <sz val="11"/>
        <color indexed="8"/>
        <rFont val="Calibri"/>
        <family val="2"/>
      </rPr>
      <t>-1</t>
    </r>
  </si>
  <si>
    <r>
      <t>[Zn] / mg kg</t>
    </r>
    <r>
      <rPr>
        <b/>
        <vertAlign val="superscript"/>
        <sz val="11"/>
        <color indexed="8"/>
        <rFont val="Calibri"/>
        <family val="2"/>
      </rPr>
      <t>-1</t>
    </r>
  </si>
  <si>
    <r>
      <t>[Ni] / mg kg</t>
    </r>
    <r>
      <rPr>
        <b/>
        <vertAlign val="superscript"/>
        <sz val="11"/>
        <color indexed="8"/>
        <rFont val="Calibri"/>
        <family val="2"/>
      </rPr>
      <t>-1</t>
    </r>
  </si>
  <si>
    <r>
      <t>[Mn] / mg kg</t>
    </r>
    <r>
      <rPr>
        <b/>
        <vertAlign val="superscript"/>
        <sz val="11"/>
        <color indexed="8"/>
        <rFont val="Calibri"/>
        <family val="2"/>
      </rPr>
      <t>-1</t>
    </r>
  </si>
  <si>
    <r>
      <t>[Cr] / mg kg</t>
    </r>
    <r>
      <rPr>
        <b/>
        <vertAlign val="superscript"/>
        <sz val="11"/>
        <color indexed="8"/>
        <rFont val="Calibri"/>
        <family val="2"/>
      </rPr>
      <t>-1</t>
    </r>
  </si>
  <si>
    <t>&lt; 0,005</t>
  </si>
  <si>
    <r>
      <t>[As] / mg kg</t>
    </r>
    <r>
      <rPr>
        <b/>
        <vertAlign val="superscript"/>
        <sz val="11"/>
        <rFont val="Calibri"/>
        <family val="2"/>
      </rPr>
      <t>-1</t>
    </r>
  </si>
  <si>
    <r>
      <t>[Se] / mg kg</t>
    </r>
    <r>
      <rPr>
        <b/>
        <vertAlign val="superscript"/>
        <sz val="11"/>
        <rFont val="Calibri"/>
        <family val="2"/>
      </rPr>
      <t>-1</t>
    </r>
  </si>
  <si>
    <r>
      <t>[Pb] / mg kg</t>
    </r>
    <r>
      <rPr>
        <b/>
        <vertAlign val="superscript"/>
        <sz val="11"/>
        <rFont val="Calibri"/>
        <family val="2"/>
      </rPr>
      <t>-1</t>
    </r>
  </si>
  <si>
    <t>&lt;0,01</t>
  </si>
  <si>
    <t>2A (M.D.)</t>
  </si>
  <si>
    <t>2B (Centro)</t>
  </si>
  <si>
    <t>2C (M.E.)</t>
  </si>
  <si>
    <t>3A (M.D.)</t>
  </si>
  <si>
    <t>3B (Centro)</t>
  </si>
  <si>
    <t>3C (M.E.)</t>
  </si>
  <si>
    <t>4A (M.D.)</t>
  </si>
  <si>
    <t>4B (Centro)</t>
  </si>
  <si>
    <t>4C (M.E.)</t>
  </si>
  <si>
    <t>5A (M.D.)</t>
  </si>
  <si>
    <t>5B (Centro)</t>
  </si>
  <si>
    <t>5C (M.E.)</t>
  </si>
  <si>
    <t>6A (M.D.)</t>
  </si>
  <si>
    <t>6B (Centro)</t>
  </si>
  <si>
    <t>6C (M.E.)</t>
  </si>
  <si>
    <t>As</t>
  </si>
  <si>
    <t>Cd</t>
  </si>
  <si>
    <t>Cr</t>
  </si>
  <si>
    <t>Mn</t>
  </si>
  <si>
    <t>Ni</t>
  </si>
  <si>
    <t>Pb</t>
  </si>
  <si>
    <t>Se</t>
  </si>
  <si>
    <t>Zn</t>
  </si>
  <si>
    <t>&lt; 0,5</t>
  </si>
  <si>
    <t>Tambaqui (Colossoma macropomum)</t>
  </si>
  <si>
    <t xml:space="preserve">Jatuarana (Argonectes scapularis) </t>
  </si>
  <si>
    <t>Dourada (Brachyplatystoma avicans)</t>
  </si>
  <si>
    <t>(n=8 Carnívoro</t>
  </si>
  <si>
    <t>(n=14 - carnívoro)</t>
  </si>
  <si>
    <t>(n=09 - onívora)</t>
  </si>
  <si>
    <t>(n=13 - onivoro)</t>
  </si>
  <si>
    <t>P1</t>
  </si>
  <si>
    <t>Rio Mamoré</t>
  </si>
  <si>
    <t>P2</t>
  </si>
  <si>
    <t>Rio Madeira- Mad 1</t>
  </si>
  <si>
    <t>P3</t>
  </si>
  <si>
    <t>Igarapé Ribeirão</t>
  </si>
  <si>
    <t>P4</t>
  </si>
  <si>
    <t>Igarapé Araras</t>
  </si>
  <si>
    <t>P5</t>
  </si>
  <si>
    <t>Rio Abunã</t>
  </si>
  <si>
    <t>P6</t>
  </si>
  <si>
    <t>Rio Madeira- Mad 2</t>
  </si>
  <si>
    <t>P7</t>
  </si>
  <si>
    <t>Igarapé Simãozinho</t>
  </si>
  <si>
    <t>P7A</t>
  </si>
  <si>
    <t>Igarapé Simãozinho lótico</t>
  </si>
  <si>
    <t>P8</t>
  </si>
  <si>
    <t>Igarapé São Simão</t>
  </si>
  <si>
    <t>P8A</t>
  </si>
  <si>
    <t>Igarapé São Simão lótico</t>
  </si>
  <si>
    <t>P9</t>
  </si>
  <si>
    <t>Rio Madeira- Mad 3</t>
  </si>
  <si>
    <t>P10</t>
  </si>
  <si>
    <t>Igarapé Castanho</t>
  </si>
  <si>
    <t>P10A</t>
  </si>
  <si>
    <t>Igarapé Castanho lótico</t>
  </si>
  <si>
    <t>P11</t>
  </si>
  <si>
    <t>Rio Mutum-Paraná</t>
  </si>
  <si>
    <t>P11A</t>
  </si>
  <si>
    <t>Rio Mutum-Paraná lótico</t>
  </si>
  <si>
    <t>P12</t>
  </si>
  <si>
    <t>Rio Cotia</t>
  </si>
  <si>
    <t>P12A</t>
  </si>
  <si>
    <t>Rio Cotia lótico</t>
  </si>
  <si>
    <t>P13</t>
  </si>
  <si>
    <t>Área alagada do Mutum 1</t>
  </si>
  <si>
    <t>P13A</t>
  </si>
  <si>
    <t>Área alagada do Mutum 2</t>
  </si>
  <si>
    <t>P13B</t>
  </si>
  <si>
    <t>Área alagada do Mutum 3</t>
  </si>
  <si>
    <t>P14</t>
  </si>
  <si>
    <t>Rio Madeira- Mad 4</t>
  </si>
  <si>
    <t>P15</t>
  </si>
  <si>
    <t>Igarapé São Lourenço</t>
  </si>
  <si>
    <t>P15A</t>
  </si>
  <si>
    <t>Igarapé São Lourenço lótico</t>
  </si>
  <si>
    <t>P16</t>
  </si>
  <si>
    <t>Igarapé Caiçara</t>
  </si>
  <si>
    <t>P16A</t>
  </si>
  <si>
    <t>Igarapé Caiçara lótico</t>
  </si>
  <si>
    <t>P17</t>
  </si>
  <si>
    <t>Igarapé Jirau</t>
  </si>
  <si>
    <t>P17A</t>
  </si>
  <si>
    <t>Igarapé Jirau lótico</t>
  </si>
  <si>
    <t>P18</t>
  </si>
  <si>
    <t>Rio Madeira- Mad 5</t>
  </si>
  <si>
    <t>P19</t>
  </si>
  <si>
    <t>Rio Madeira- Mad 6</t>
  </si>
  <si>
    <t>P20</t>
  </si>
  <si>
    <t>Foz Mutum</t>
  </si>
  <si>
    <t>PCAP</t>
  </si>
  <si>
    <t>Pto de Captação</t>
  </si>
  <si>
    <t>1A (M.D.)</t>
  </si>
  <si>
    <t>1B (Centro)</t>
  </si>
  <si>
    <t>1C (M.E.)</t>
  </si>
  <si>
    <r>
      <t xml:space="preserve">(n=16 </t>
    </r>
    <r>
      <rPr>
        <i/>
        <sz val="10"/>
        <color indexed="8"/>
        <rFont val="Calibri"/>
        <family val="0"/>
      </rPr>
      <t>- carnívoro)</t>
    </r>
  </si>
  <si>
    <r>
      <t>1,17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0,29</t>
    </r>
  </si>
  <si>
    <r>
      <t>0,71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0,16</t>
    </r>
  </si>
  <si>
    <r>
      <t>17,27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3,46</t>
    </r>
  </si>
  <si>
    <r>
      <t>Tucunaré (</t>
    </r>
    <r>
      <rPr>
        <i/>
        <sz val="10"/>
        <rFont val="Calibri"/>
        <family val="0"/>
      </rPr>
      <t>Cichla ocellaris</t>
    </r>
    <r>
      <rPr>
        <sz val="10"/>
        <rFont val="Calibri"/>
        <family val="0"/>
      </rPr>
      <t>)</t>
    </r>
  </si>
  <si>
    <r>
      <t>1,04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0,15</t>
    </r>
  </si>
  <si>
    <r>
      <t>1,37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0,24</t>
    </r>
  </si>
  <si>
    <r>
      <t>11,83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3,71</t>
    </r>
  </si>
  <si>
    <r>
      <t>Barba Chata (</t>
    </r>
    <r>
      <rPr>
        <b/>
        <i/>
        <sz val="10"/>
        <color indexed="8"/>
        <rFont val="Calibri"/>
        <family val="0"/>
      </rPr>
      <t>Pinirampus pirinampu</t>
    </r>
    <r>
      <rPr>
        <b/>
        <sz val="10"/>
        <color indexed="8"/>
        <rFont val="Calibri"/>
        <family val="0"/>
      </rPr>
      <t>)</t>
    </r>
  </si>
  <si>
    <r>
      <t>1,25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0,11</t>
    </r>
  </si>
  <si>
    <r>
      <t>1,71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0,36</t>
    </r>
  </si>
  <si>
    <r>
      <t>21,69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3,48</t>
    </r>
  </si>
  <si>
    <r>
      <t>0,66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0,19</t>
    </r>
  </si>
  <si>
    <r>
      <t>10,35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4,01</t>
    </r>
  </si>
  <si>
    <r>
      <t>0,37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0,09</t>
    </r>
  </si>
  <si>
    <r>
      <t>0,36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0,22</t>
    </r>
  </si>
  <si>
    <r>
      <t>11,25</t>
    </r>
    <r>
      <rPr>
        <u val="single"/>
        <sz val="10"/>
        <rFont val="Calibri"/>
        <family val="0"/>
      </rPr>
      <t>+</t>
    </r>
    <r>
      <rPr>
        <sz val="10"/>
        <rFont val="Calibri"/>
        <family val="0"/>
      </rPr>
      <t>2,74</t>
    </r>
  </si>
  <si>
    <t>237100.15</t>
  </si>
  <si>
    <t>8850647.65</t>
  </si>
  <si>
    <t>240990.89</t>
  </si>
  <si>
    <t>8857436.37</t>
  </si>
  <si>
    <t>249956.00</t>
  </si>
  <si>
    <t>8867955.43</t>
  </si>
  <si>
    <t>246246.45</t>
  </si>
  <si>
    <t>8892119.51</t>
  </si>
  <si>
    <t>232136.62</t>
  </si>
  <si>
    <t>8929302.06</t>
  </si>
  <si>
    <t>232648.94</t>
  </si>
  <si>
    <t>8934445.44</t>
  </si>
  <si>
    <t>236442.69</t>
  </si>
  <si>
    <t>8936771.52</t>
  </si>
  <si>
    <t>0247617.0</t>
  </si>
  <si>
    <t>8947886.0</t>
  </si>
  <si>
    <t>266960.77</t>
  </si>
  <si>
    <t>8937744.17</t>
  </si>
  <si>
    <t>266274.44</t>
  </si>
  <si>
    <t>8937755.29</t>
  </si>
  <si>
    <t>282932.65</t>
  </si>
  <si>
    <t>8929404.19</t>
  </si>
  <si>
    <t>282566.95</t>
  </si>
  <si>
    <t>8929359.03</t>
  </si>
  <si>
    <t>287058.26</t>
  </si>
  <si>
    <t>8936335.82</t>
  </si>
  <si>
    <t>291344.88</t>
  </si>
  <si>
    <t>8939291.34</t>
  </si>
  <si>
    <t>297183.01</t>
  </si>
  <si>
    <t>8964359.88</t>
  </si>
  <si>
    <t>299438.15</t>
  </si>
  <si>
    <t>8960269.54</t>
  </si>
  <si>
    <t>308129.59</t>
  </si>
  <si>
    <t>8963026.92</t>
  </si>
  <si>
    <t>309792.82</t>
  </si>
  <si>
    <t>8965459.40</t>
  </si>
  <si>
    <t>322688.71</t>
  </si>
  <si>
    <t>8982823.88</t>
  </si>
  <si>
    <t>289557.23</t>
  </si>
  <si>
    <t>8937720.40</t>
  </si>
  <si>
    <t>235651.36</t>
  </si>
  <si>
    <t>8937101.16</t>
  </si>
  <si>
    <t>246274.55</t>
  </si>
  <si>
    <t>8951851.67</t>
  </si>
  <si>
    <t>256892.80</t>
  </si>
  <si>
    <t>8938092.92</t>
  </si>
  <si>
    <t>283050.74</t>
  </si>
  <si>
    <t>8923530.84</t>
  </si>
  <si>
    <t>277508.45</t>
  </si>
  <si>
    <t>8926470.97</t>
  </si>
  <si>
    <t>285908.83</t>
  </si>
  <si>
    <t>8935935.98</t>
  </si>
  <si>
    <t>284564.69</t>
  </si>
  <si>
    <t>8935227.23</t>
  </si>
  <si>
    <t>288679.10</t>
  </si>
  <si>
    <t>8961727.41</t>
  </si>
  <si>
    <t>301497.21</t>
  </si>
  <si>
    <t>8957213.74</t>
  </si>
  <si>
    <t>310829.38</t>
  </si>
  <si>
    <t>8957819.60</t>
  </si>
  <si>
    <t>320730.20</t>
  </si>
  <si>
    <t>8976510.60</t>
  </si>
  <si>
    <t>X-UTM</t>
  </si>
  <si>
    <t>Y-UTM</t>
  </si>
  <si>
    <t>Ponto</t>
  </si>
  <si>
    <t>Mediana</t>
  </si>
  <si>
    <t>Média</t>
  </si>
  <si>
    <t>Desvio</t>
  </si>
  <si>
    <t>Calha</t>
  </si>
  <si>
    <t>Teibutario</t>
  </si>
  <si>
    <t>Tributario Foz</t>
  </si>
  <si>
    <t>Tributário Lotico</t>
  </si>
</sst>
</file>

<file path=xl/styles.xml><?xml version="1.0" encoding="utf-8"?>
<styleSheet xmlns="http://schemas.openxmlformats.org/spreadsheetml/2006/main">
  <numFmts count="3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00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0"/>
      <name val="Calibri"/>
      <family val="0"/>
    </font>
    <font>
      <sz val="10"/>
      <color indexed="8"/>
      <name val="Arial"/>
      <family val="0"/>
    </font>
    <font>
      <sz val="10"/>
      <name val="Calibri"/>
      <family val="0"/>
    </font>
    <font>
      <i/>
      <sz val="10"/>
      <color indexed="8"/>
      <name val="Calibri"/>
      <family val="0"/>
    </font>
    <font>
      <u val="single"/>
      <sz val="10"/>
      <name val="Calibri"/>
      <family val="0"/>
    </font>
    <font>
      <i/>
      <sz val="10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"/>
      <family val="0"/>
    </font>
    <font>
      <sz val="11"/>
      <color theme="1"/>
      <name val="Calibri"/>
      <family val="2"/>
    </font>
    <font>
      <sz val="10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7" borderId="1" applyNumberFormat="0" applyAlignment="0" applyProtection="0"/>
    <xf numFmtId="0" fontId="6" fillId="0" borderId="6" applyNumberFormat="0" applyFill="0" applyAlignment="0" applyProtection="0"/>
    <xf numFmtId="0" fontId="11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57" applyAlignment="1">
      <alignment horizontal="center"/>
      <protection/>
    </xf>
    <xf numFmtId="2" fontId="0" fillId="0" borderId="0" xfId="0" applyNumberFormat="1" applyFill="1" applyAlignment="1">
      <alignment horizontal="center"/>
    </xf>
    <xf numFmtId="0" fontId="22" fillId="0" borderId="0" xfId="58" applyFont="1" applyFill="1" applyAlignment="1">
      <alignment horizont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3" fillId="0" borderId="0" xfId="57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184" fontId="0" fillId="24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lan1" xfId="58"/>
    <cellStyle name="Normal_Plan2" xfId="59"/>
    <cellStyle name="Normal_Plan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zoomScale="150" zoomScaleNormal="150" workbookViewId="0" topLeftCell="A1">
      <selection activeCell="C14" sqref="C14"/>
    </sheetView>
  </sheetViews>
  <sheetFormatPr defaultColWidth="8.8515625" defaultRowHeight="12.75"/>
  <cols>
    <col min="1" max="1" width="33.8515625" style="13" customWidth="1"/>
    <col min="2" max="2" width="19.8515625" style="13" customWidth="1"/>
    <col min="3" max="3" width="9.7109375" style="13" customWidth="1"/>
    <col min="4" max="10" width="8.8515625" style="13" customWidth="1"/>
  </cols>
  <sheetData>
    <row r="2" spans="3:10" ht="13.5">
      <c r="C2" s="8" t="s">
        <v>25</v>
      </c>
      <c r="D2" s="8" t="s">
        <v>26</v>
      </c>
      <c r="E2" s="8" t="s">
        <v>27</v>
      </c>
      <c r="F2" s="8" t="s">
        <v>28</v>
      </c>
      <c r="G2" s="8" t="s">
        <v>29</v>
      </c>
      <c r="H2" s="8" t="s">
        <v>30</v>
      </c>
      <c r="I2" s="8" t="s">
        <v>31</v>
      </c>
      <c r="J2" s="8" t="s">
        <v>32</v>
      </c>
    </row>
    <row r="3" spans="1:10" ht="27.75">
      <c r="A3" s="14" t="s">
        <v>36</v>
      </c>
      <c r="B3" s="14" t="s">
        <v>106</v>
      </c>
      <c r="C3" s="14" t="s">
        <v>33</v>
      </c>
      <c r="D3" s="14" t="s">
        <v>33</v>
      </c>
      <c r="E3" s="14" t="s">
        <v>33</v>
      </c>
      <c r="F3" s="14" t="s">
        <v>107</v>
      </c>
      <c r="G3" s="14" t="s">
        <v>33</v>
      </c>
      <c r="H3" s="14" t="s">
        <v>108</v>
      </c>
      <c r="I3" s="14" t="s">
        <v>33</v>
      </c>
      <c r="J3" s="14" t="s">
        <v>109</v>
      </c>
    </row>
    <row r="4" spans="1:10" ht="13.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7.75">
      <c r="A5" s="14" t="s">
        <v>110</v>
      </c>
      <c r="B5" s="14" t="s">
        <v>37</v>
      </c>
      <c r="C5" s="14" t="s">
        <v>33</v>
      </c>
      <c r="D5" s="14" t="s">
        <v>33</v>
      </c>
      <c r="E5" s="14" t="s">
        <v>33</v>
      </c>
      <c r="F5" s="14" t="s">
        <v>111</v>
      </c>
      <c r="G5" s="14" t="s">
        <v>33</v>
      </c>
      <c r="H5" s="14" t="s">
        <v>112</v>
      </c>
      <c r="I5" s="14" t="s">
        <v>33</v>
      </c>
      <c r="J5" s="14" t="s">
        <v>113</v>
      </c>
    </row>
    <row r="6" spans="1:10" ht="13.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7.75">
      <c r="A7" s="14" t="s">
        <v>114</v>
      </c>
      <c r="B7" s="14" t="s">
        <v>38</v>
      </c>
      <c r="C7" s="14" t="s">
        <v>33</v>
      </c>
      <c r="D7" s="14" t="s">
        <v>33</v>
      </c>
      <c r="E7" s="14" t="s">
        <v>33</v>
      </c>
      <c r="F7" s="14" t="s">
        <v>115</v>
      </c>
      <c r="G7" s="14" t="s">
        <v>33</v>
      </c>
      <c r="H7" s="14" t="s">
        <v>116</v>
      </c>
      <c r="I7" s="14" t="s">
        <v>33</v>
      </c>
      <c r="J7" s="14" t="s">
        <v>117</v>
      </c>
    </row>
    <row r="8" spans="1:10" ht="13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27.75">
      <c r="A9" s="14" t="s">
        <v>34</v>
      </c>
      <c r="B9" s="14" t="s">
        <v>39</v>
      </c>
      <c r="C9" s="14" t="s">
        <v>33</v>
      </c>
      <c r="D9" s="14" t="s">
        <v>33</v>
      </c>
      <c r="E9" s="14" t="s">
        <v>33</v>
      </c>
      <c r="F9" s="14" t="s">
        <v>118</v>
      </c>
      <c r="G9" s="14" t="s">
        <v>33</v>
      </c>
      <c r="H9" s="14" t="s">
        <v>33</v>
      </c>
      <c r="I9" s="14" t="s">
        <v>33</v>
      </c>
      <c r="J9" s="14" t="s">
        <v>119</v>
      </c>
    </row>
    <row r="10" spans="1:10" ht="13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7.75">
      <c r="A11" s="14" t="s">
        <v>35</v>
      </c>
      <c r="B11" s="14" t="s">
        <v>40</v>
      </c>
      <c r="C11" s="14" t="s">
        <v>33</v>
      </c>
      <c r="D11" s="14" t="s">
        <v>33</v>
      </c>
      <c r="E11" s="14" t="s">
        <v>33</v>
      </c>
      <c r="F11" s="14" t="s">
        <v>120</v>
      </c>
      <c r="G11" s="14" t="s">
        <v>33</v>
      </c>
      <c r="H11" s="14" t="s">
        <v>121</v>
      </c>
      <c r="I11" s="14" t="s">
        <v>33</v>
      </c>
      <c r="J11" s="14" t="s">
        <v>122</v>
      </c>
    </row>
    <row r="12" spans="1:10" ht="13.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150" zoomScaleNormal="150" workbookViewId="0" topLeftCell="A8">
      <selection activeCell="B12" sqref="B12"/>
    </sheetView>
  </sheetViews>
  <sheetFormatPr defaultColWidth="11.421875" defaultRowHeight="12.75"/>
  <cols>
    <col min="2" max="2" width="21.7109375" style="0" customWidth="1"/>
    <col min="3" max="3" width="10.8515625" style="10" customWidth="1"/>
  </cols>
  <sheetData>
    <row r="1" spans="4:11" ht="15.7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7" t="s">
        <v>6</v>
      </c>
      <c r="J1" s="7" t="s">
        <v>7</v>
      </c>
      <c r="K1" s="7" t="s">
        <v>8</v>
      </c>
    </row>
    <row r="2" spans="1:11" ht="12">
      <c r="A2" s="9" t="s">
        <v>41</v>
      </c>
      <c r="B2" t="s">
        <v>42</v>
      </c>
      <c r="D2" s="3" t="s">
        <v>9</v>
      </c>
      <c r="E2" s="4">
        <v>45.77</v>
      </c>
      <c r="F2" s="4">
        <v>7.7</v>
      </c>
      <c r="G2" s="4">
        <v>104.27</v>
      </c>
      <c r="H2" s="4">
        <v>5.42</v>
      </c>
      <c r="I2" s="4" t="s">
        <v>9</v>
      </c>
      <c r="J2" s="4" t="s">
        <v>9</v>
      </c>
      <c r="K2" s="4">
        <v>5.63</v>
      </c>
    </row>
    <row r="3" spans="1:11" ht="12">
      <c r="A3" s="9"/>
      <c r="C3" s="11" t="s">
        <v>103</v>
      </c>
      <c r="D3" s="3" t="s">
        <v>9</v>
      </c>
      <c r="E3" s="4">
        <v>44.89</v>
      </c>
      <c r="F3" s="4">
        <v>16.27</v>
      </c>
      <c r="G3" s="4">
        <v>118.62</v>
      </c>
      <c r="H3" s="4">
        <v>2.57</v>
      </c>
      <c r="I3" s="4" t="s">
        <v>9</v>
      </c>
      <c r="J3" s="4" t="s">
        <v>9</v>
      </c>
      <c r="K3" s="4">
        <v>2.17</v>
      </c>
    </row>
    <row r="4" spans="1:11" ht="12">
      <c r="A4" s="9" t="s">
        <v>43</v>
      </c>
      <c r="B4" t="s">
        <v>44</v>
      </c>
      <c r="C4" s="11" t="s">
        <v>104</v>
      </c>
      <c r="D4" s="3" t="s">
        <v>9</v>
      </c>
      <c r="E4" s="4">
        <v>42.19</v>
      </c>
      <c r="F4" s="4">
        <v>20.72</v>
      </c>
      <c r="G4" s="4">
        <v>92.74</v>
      </c>
      <c r="H4" s="4">
        <v>2.64</v>
      </c>
      <c r="I4" s="4" t="s">
        <v>9</v>
      </c>
      <c r="J4" s="4" t="s">
        <v>9</v>
      </c>
      <c r="K4" s="4">
        <v>2.73</v>
      </c>
    </row>
    <row r="5" spans="1:11" ht="12">
      <c r="A5" s="9"/>
      <c r="C5" s="11" t="s">
        <v>105</v>
      </c>
      <c r="D5" s="3" t="s">
        <v>9</v>
      </c>
      <c r="E5" s="2">
        <v>47.27</v>
      </c>
      <c r="F5" s="2">
        <v>17.47</v>
      </c>
      <c r="G5" s="2">
        <v>100.48</v>
      </c>
      <c r="H5" s="2">
        <v>2.2</v>
      </c>
      <c r="I5" s="2" t="s">
        <v>9</v>
      </c>
      <c r="J5" s="2" t="s">
        <v>9</v>
      </c>
      <c r="K5" s="2">
        <v>2.06</v>
      </c>
    </row>
    <row r="6" spans="1:11" ht="12">
      <c r="A6" s="9" t="s">
        <v>45</v>
      </c>
      <c r="B6" t="s">
        <v>46</v>
      </c>
      <c r="D6" s="3" t="s">
        <v>9</v>
      </c>
      <c r="E6" s="4">
        <v>7.73</v>
      </c>
      <c r="F6" s="4">
        <v>1.47</v>
      </c>
      <c r="G6" s="4">
        <v>29.71</v>
      </c>
      <c r="H6" s="4">
        <v>7.57</v>
      </c>
      <c r="I6" s="4" t="s">
        <v>9</v>
      </c>
      <c r="J6" s="4" t="s">
        <v>9</v>
      </c>
      <c r="K6" s="4">
        <v>4.39</v>
      </c>
    </row>
    <row r="7" spans="1:11" ht="12">
      <c r="A7" s="9" t="s">
        <v>47</v>
      </c>
      <c r="B7" t="s">
        <v>48</v>
      </c>
      <c r="D7" s="3" t="s">
        <v>9</v>
      </c>
      <c r="E7" s="4">
        <v>10.46</v>
      </c>
      <c r="F7" s="4">
        <v>2.37</v>
      </c>
      <c r="G7" s="4">
        <v>32.15</v>
      </c>
      <c r="H7" s="4">
        <v>6.55</v>
      </c>
      <c r="I7" s="4" t="s">
        <v>9</v>
      </c>
      <c r="J7" s="4" t="s">
        <v>9</v>
      </c>
      <c r="K7" s="4">
        <v>6.91</v>
      </c>
    </row>
    <row r="8" spans="1:11" ht="12">
      <c r="A8" s="9" t="s">
        <v>49</v>
      </c>
      <c r="B8" t="s">
        <v>50</v>
      </c>
      <c r="D8" s="3" t="s">
        <v>9</v>
      </c>
      <c r="E8" s="4">
        <v>6.99</v>
      </c>
      <c r="F8" s="4">
        <v>1.03</v>
      </c>
      <c r="G8" s="4">
        <v>80.59</v>
      </c>
      <c r="H8" s="4">
        <v>4.21</v>
      </c>
      <c r="I8" s="4" t="s">
        <v>9</v>
      </c>
      <c r="J8" s="4" t="s">
        <v>9</v>
      </c>
      <c r="K8" s="4">
        <v>0.55</v>
      </c>
    </row>
    <row r="9" spans="1:11" ht="12">
      <c r="A9" s="9"/>
      <c r="C9" s="11" t="s">
        <v>10</v>
      </c>
      <c r="D9" s="3" t="s">
        <v>9</v>
      </c>
      <c r="E9" s="4">
        <v>50.73</v>
      </c>
      <c r="F9" s="4">
        <v>20.83</v>
      </c>
      <c r="G9" s="4">
        <v>80.52</v>
      </c>
      <c r="H9" s="4">
        <v>19.93</v>
      </c>
      <c r="I9" s="3" t="s">
        <v>9</v>
      </c>
      <c r="J9" s="3" t="s">
        <v>9</v>
      </c>
      <c r="K9" s="3">
        <v>2.73</v>
      </c>
    </row>
    <row r="10" spans="1:11" ht="12">
      <c r="A10" s="9" t="s">
        <v>51</v>
      </c>
      <c r="B10" t="s">
        <v>52</v>
      </c>
      <c r="C10" s="11" t="s">
        <v>11</v>
      </c>
      <c r="D10" s="3" t="s">
        <v>9</v>
      </c>
      <c r="E10" s="4">
        <v>56.57</v>
      </c>
      <c r="F10" s="4">
        <v>19.03</v>
      </c>
      <c r="G10" s="4">
        <v>87.52</v>
      </c>
      <c r="H10" s="4">
        <v>21.4</v>
      </c>
      <c r="I10" s="3" t="s">
        <v>9</v>
      </c>
      <c r="J10" s="3" t="s">
        <v>9</v>
      </c>
      <c r="K10" s="3">
        <v>3.05</v>
      </c>
    </row>
    <row r="11" spans="1:11" ht="12">
      <c r="A11" s="9"/>
      <c r="C11" s="11" t="s">
        <v>12</v>
      </c>
      <c r="D11" s="3" t="s">
        <v>9</v>
      </c>
      <c r="E11" s="4">
        <v>52.74</v>
      </c>
      <c r="F11" s="4">
        <v>20.61</v>
      </c>
      <c r="G11" s="4">
        <v>79.87</v>
      </c>
      <c r="H11" s="4">
        <v>18.43</v>
      </c>
      <c r="I11" s="3" t="s">
        <v>9</v>
      </c>
      <c r="J11" s="3" t="s">
        <v>9</v>
      </c>
      <c r="K11" s="3">
        <v>2.61</v>
      </c>
    </row>
    <row r="12" spans="1:11" ht="12">
      <c r="A12" s="9" t="s">
        <v>53</v>
      </c>
      <c r="B12" t="s">
        <v>54</v>
      </c>
      <c r="D12" s="3" t="s">
        <v>9</v>
      </c>
      <c r="E12" s="4">
        <v>54.88</v>
      </c>
      <c r="F12" s="4">
        <v>16.42</v>
      </c>
      <c r="G12" s="4">
        <v>50.22</v>
      </c>
      <c r="H12" s="4">
        <v>19.32</v>
      </c>
      <c r="I12" s="3" t="s">
        <v>9</v>
      </c>
      <c r="J12" s="3" t="s">
        <v>9</v>
      </c>
      <c r="K12" s="3">
        <v>10.74</v>
      </c>
    </row>
    <row r="13" spans="1:11" ht="12">
      <c r="A13" s="9" t="s">
        <v>55</v>
      </c>
      <c r="B13" t="s">
        <v>56</v>
      </c>
      <c r="D13" s="3" t="s">
        <v>9</v>
      </c>
      <c r="E13" s="2">
        <v>67.17</v>
      </c>
      <c r="F13" s="2">
        <v>15.16</v>
      </c>
      <c r="G13" s="2">
        <v>49.22</v>
      </c>
      <c r="H13" s="2">
        <v>21.41</v>
      </c>
      <c r="I13" s="3" t="s">
        <v>9</v>
      </c>
      <c r="J13" s="3" t="s">
        <v>9</v>
      </c>
      <c r="K13" s="3">
        <v>16.69</v>
      </c>
    </row>
    <row r="14" spans="1:11" ht="12">
      <c r="A14" s="9" t="s">
        <v>57</v>
      </c>
      <c r="B14" t="s">
        <v>58</v>
      </c>
      <c r="D14" s="3" t="s">
        <v>9</v>
      </c>
      <c r="E14" s="4">
        <v>66.63</v>
      </c>
      <c r="F14" s="4">
        <v>16.31</v>
      </c>
      <c r="G14" s="4">
        <v>102.33</v>
      </c>
      <c r="H14" s="4">
        <v>18.88</v>
      </c>
      <c r="I14" s="3" t="s">
        <v>9</v>
      </c>
      <c r="J14" s="3" t="s">
        <v>9</v>
      </c>
      <c r="K14" s="3">
        <v>8.85</v>
      </c>
    </row>
    <row r="15" spans="1:11" ht="12">
      <c r="A15" s="9" t="s">
        <v>59</v>
      </c>
      <c r="B15" t="s">
        <v>60</v>
      </c>
      <c r="D15" s="3" t="s">
        <v>9</v>
      </c>
      <c r="E15" s="2">
        <v>55.53</v>
      </c>
      <c r="F15" s="2">
        <v>17.72</v>
      </c>
      <c r="G15" s="2">
        <v>100.64</v>
      </c>
      <c r="H15" s="2">
        <v>19.72</v>
      </c>
      <c r="I15" s="3" t="s">
        <v>9</v>
      </c>
      <c r="J15" s="3" t="s">
        <v>9</v>
      </c>
      <c r="K15" s="3">
        <v>15.53</v>
      </c>
    </row>
    <row r="16" spans="1:11" ht="12">
      <c r="A16" s="9"/>
      <c r="C16" s="11" t="s">
        <v>13</v>
      </c>
      <c r="D16" s="3" t="s">
        <v>9</v>
      </c>
      <c r="E16" s="4">
        <v>37.42</v>
      </c>
      <c r="F16" s="6">
        <v>13.72</v>
      </c>
      <c r="G16" s="4">
        <v>130.24</v>
      </c>
      <c r="H16" s="4">
        <v>9.74</v>
      </c>
      <c r="I16" s="3" t="s">
        <v>9</v>
      </c>
      <c r="J16" s="3" t="s">
        <v>9</v>
      </c>
      <c r="K16" s="3">
        <v>5.98</v>
      </c>
    </row>
    <row r="17" spans="1:11" ht="12">
      <c r="A17" s="9" t="s">
        <v>61</v>
      </c>
      <c r="B17" t="s">
        <v>62</v>
      </c>
      <c r="C17" s="11" t="s">
        <v>14</v>
      </c>
      <c r="D17" s="3" t="s">
        <v>9</v>
      </c>
      <c r="E17" s="4">
        <v>35.79</v>
      </c>
      <c r="F17" s="4">
        <v>16.8</v>
      </c>
      <c r="G17" s="4">
        <v>110.59</v>
      </c>
      <c r="H17" s="4">
        <v>13.77</v>
      </c>
      <c r="I17" s="3" t="s">
        <v>9</v>
      </c>
      <c r="J17" s="3" t="s">
        <v>9</v>
      </c>
      <c r="K17" s="3">
        <v>4.35</v>
      </c>
    </row>
    <row r="18" spans="1:11" ht="12">
      <c r="A18" s="9"/>
      <c r="C18" s="11" t="s">
        <v>15</v>
      </c>
      <c r="D18" s="3" t="s">
        <v>9</v>
      </c>
      <c r="E18" s="4">
        <v>35.91</v>
      </c>
      <c r="F18" s="4">
        <v>20.21</v>
      </c>
      <c r="G18" s="4">
        <v>127.36</v>
      </c>
      <c r="H18" s="4">
        <v>8.39</v>
      </c>
      <c r="I18" s="3" t="s">
        <v>9</v>
      </c>
      <c r="J18" s="3" t="s">
        <v>9</v>
      </c>
      <c r="K18" s="3">
        <v>4.73</v>
      </c>
    </row>
    <row r="19" spans="1:11" ht="12">
      <c r="A19" s="9" t="s">
        <v>63</v>
      </c>
      <c r="B19" t="s">
        <v>64</v>
      </c>
      <c r="D19" s="3" t="s">
        <v>9</v>
      </c>
      <c r="E19" s="4">
        <v>50.84</v>
      </c>
      <c r="F19" s="4">
        <v>13.42</v>
      </c>
      <c r="G19" s="4">
        <v>115.11</v>
      </c>
      <c r="H19" s="4">
        <v>13.9</v>
      </c>
      <c r="I19" s="3" t="s">
        <v>9</v>
      </c>
      <c r="J19" s="3" t="s">
        <v>9</v>
      </c>
      <c r="K19" s="3">
        <v>5.82</v>
      </c>
    </row>
    <row r="20" spans="1:11" ht="12">
      <c r="A20" s="9" t="s">
        <v>65</v>
      </c>
      <c r="B20" t="s">
        <v>66</v>
      </c>
      <c r="D20" s="3" t="s">
        <v>9</v>
      </c>
      <c r="E20" s="4">
        <v>57.94</v>
      </c>
      <c r="F20" s="6">
        <v>14.31</v>
      </c>
      <c r="G20" s="4">
        <v>113.82</v>
      </c>
      <c r="H20" s="4">
        <v>15.45</v>
      </c>
      <c r="I20" s="3" t="s">
        <v>9</v>
      </c>
      <c r="J20" s="3" t="s">
        <v>9</v>
      </c>
      <c r="K20" s="3">
        <v>7.72</v>
      </c>
    </row>
    <row r="21" spans="1:11" ht="12">
      <c r="A21" s="9" t="s">
        <v>67</v>
      </c>
      <c r="B21" t="s">
        <v>68</v>
      </c>
      <c r="D21" s="3" t="s">
        <v>9</v>
      </c>
      <c r="E21" s="4">
        <v>5.28</v>
      </c>
      <c r="F21" s="3">
        <v>1.67</v>
      </c>
      <c r="G21" s="4">
        <v>18.75</v>
      </c>
      <c r="H21" s="4">
        <v>3.79</v>
      </c>
      <c r="I21" s="3" t="s">
        <v>9</v>
      </c>
      <c r="J21" s="3" t="s">
        <v>9</v>
      </c>
      <c r="K21" s="3">
        <v>1.05</v>
      </c>
    </row>
    <row r="22" spans="1:11" ht="12">
      <c r="A22" s="9" t="s">
        <v>69</v>
      </c>
      <c r="B22" t="s">
        <v>70</v>
      </c>
      <c r="D22" s="3" t="s">
        <v>9</v>
      </c>
      <c r="E22" s="2">
        <v>8.11</v>
      </c>
      <c r="F22" s="2">
        <v>1.15</v>
      </c>
      <c r="G22" s="2">
        <v>38.62</v>
      </c>
      <c r="H22" s="2">
        <v>7.36</v>
      </c>
      <c r="I22" s="3" t="s">
        <v>9</v>
      </c>
      <c r="J22" s="3" t="s">
        <v>9</v>
      </c>
      <c r="K22" s="3">
        <v>1.15</v>
      </c>
    </row>
    <row r="23" spans="1:11" ht="12">
      <c r="A23" s="9" t="s">
        <v>71</v>
      </c>
      <c r="B23" t="s">
        <v>72</v>
      </c>
      <c r="D23" s="3" t="s">
        <v>9</v>
      </c>
      <c r="E23" s="4">
        <v>1.03</v>
      </c>
      <c r="F23" s="4">
        <v>0.37</v>
      </c>
      <c r="G23" s="4">
        <v>9.17</v>
      </c>
      <c r="H23" s="4">
        <v>3.68</v>
      </c>
      <c r="I23" s="3" t="s">
        <v>9</v>
      </c>
      <c r="J23" s="3" t="s">
        <v>9</v>
      </c>
      <c r="K23" s="3">
        <v>4.83</v>
      </c>
    </row>
    <row r="24" spans="1:11" ht="12">
      <c r="A24" s="9" t="s">
        <v>73</v>
      </c>
      <c r="B24" t="s">
        <v>74</v>
      </c>
      <c r="D24" s="3" t="s">
        <v>9</v>
      </c>
      <c r="E24" s="4">
        <v>1.72</v>
      </c>
      <c r="F24" s="4">
        <v>0.51</v>
      </c>
      <c r="G24" s="4">
        <v>13.02</v>
      </c>
      <c r="H24" s="4">
        <v>3.39</v>
      </c>
      <c r="I24" s="3" t="s">
        <v>9</v>
      </c>
      <c r="J24" s="3" t="s">
        <v>9</v>
      </c>
      <c r="K24" s="3">
        <v>4.61</v>
      </c>
    </row>
    <row r="25" spans="1:11" ht="12">
      <c r="A25" s="9" t="s">
        <v>75</v>
      </c>
      <c r="B25" t="s">
        <v>76</v>
      </c>
      <c r="D25" s="3" t="s">
        <v>9</v>
      </c>
      <c r="E25" s="2">
        <v>12.38</v>
      </c>
      <c r="F25" s="2">
        <v>4.33</v>
      </c>
      <c r="G25" s="2">
        <v>65.19</v>
      </c>
      <c r="H25" s="2">
        <v>18.68</v>
      </c>
      <c r="I25" s="3" t="s">
        <v>9</v>
      </c>
      <c r="J25" s="3" t="s">
        <v>9</v>
      </c>
      <c r="K25" s="3">
        <v>1.22</v>
      </c>
    </row>
    <row r="26" spans="1:11" ht="12">
      <c r="A26" s="9" t="s">
        <v>77</v>
      </c>
      <c r="B26" t="s">
        <v>78</v>
      </c>
      <c r="D26" s="3" t="s">
        <v>9</v>
      </c>
      <c r="E26" s="2">
        <v>10.45</v>
      </c>
      <c r="F26" s="2">
        <v>2.72</v>
      </c>
      <c r="G26" s="2">
        <v>82.11</v>
      </c>
      <c r="H26" s="2">
        <v>20.26</v>
      </c>
      <c r="I26" s="3" t="s">
        <v>9</v>
      </c>
      <c r="J26" s="3" t="s">
        <v>9</v>
      </c>
      <c r="K26" s="3">
        <v>1.07</v>
      </c>
    </row>
    <row r="27" spans="1:11" ht="12">
      <c r="A27" s="9" t="s">
        <v>79</v>
      </c>
      <c r="B27" t="s">
        <v>80</v>
      </c>
      <c r="D27" s="3" t="s">
        <v>9</v>
      </c>
      <c r="E27" s="2">
        <v>8.76</v>
      </c>
      <c r="F27" s="2">
        <v>1.91</v>
      </c>
      <c r="G27" s="2">
        <v>90.38</v>
      </c>
      <c r="H27" s="2">
        <v>16.93</v>
      </c>
      <c r="I27" s="3" t="s">
        <v>9</v>
      </c>
      <c r="J27" s="3" t="s">
        <v>9</v>
      </c>
      <c r="K27" s="3">
        <v>0.76</v>
      </c>
    </row>
    <row r="28" spans="1:11" ht="12">
      <c r="A28" s="9"/>
      <c r="C28" s="11" t="s">
        <v>16</v>
      </c>
      <c r="D28" s="3" t="s">
        <v>9</v>
      </c>
      <c r="E28" s="4">
        <v>30.41</v>
      </c>
      <c r="F28" s="4">
        <v>16.32</v>
      </c>
      <c r="G28" s="4">
        <v>98.85</v>
      </c>
      <c r="H28" s="4">
        <v>16.68</v>
      </c>
      <c r="I28" s="3" t="s">
        <v>9</v>
      </c>
      <c r="J28" s="3" t="s">
        <v>9</v>
      </c>
      <c r="K28" s="3">
        <v>3.12</v>
      </c>
    </row>
    <row r="29" spans="1:11" ht="12">
      <c r="A29" s="9" t="s">
        <v>81</v>
      </c>
      <c r="B29" t="s">
        <v>82</v>
      </c>
      <c r="C29" s="11" t="s">
        <v>17</v>
      </c>
      <c r="D29" s="3" t="s">
        <v>9</v>
      </c>
      <c r="E29" s="4">
        <v>33.52</v>
      </c>
      <c r="F29" s="4">
        <v>11.13</v>
      </c>
      <c r="G29" s="4">
        <v>108.44</v>
      </c>
      <c r="H29" s="4">
        <v>12.48</v>
      </c>
      <c r="I29" s="3" t="s">
        <v>9</v>
      </c>
      <c r="J29" s="3" t="s">
        <v>9</v>
      </c>
      <c r="K29" s="3">
        <v>2.89</v>
      </c>
    </row>
    <row r="30" spans="1:11" ht="12">
      <c r="A30" s="9"/>
      <c r="C30" s="11" t="s">
        <v>18</v>
      </c>
      <c r="D30" s="3" t="s">
        <v>9</v>
      </c>
      <c r="E30" s="4">
        <v>35.53</v>
      </c>
      <c r="F30" s="4">
        <v>13.31</v>
      </c>
      <c r="G30" s="4">
        <v>116.63</v>
      </c>
      <c r="H30" s="4">
        <v>14.53</v>
      </c>
      <c r="I30" s="3" t="s">
        <v>9</v>
      </c>
      <c r="J30" s="3" t="s">
        <v>9</v>
      </c>
      <c r="K30" s="3">
        <v>2.49</v>
      </c>
    </row>
    <row r="31" spans="1:11" ht="12">
      <c r="A31" s="9" t="s">
        <v>83</v>
      </c>
      <c r="B31" t="s">
        <v>84</v>
      </c>
      <c r="D31" s="3" t="s">
        <v>9</v>
      </c>
      <c r="E31" s="4">
        <v>66.4</v>
      </c>
      <c r="F31" s="4">
        <v>17.28</v>
      </c>
      <c r="G31" s="4">
        <v>109.84</v>
      </c>
      <c r="H31" s="4">
        <v>18.69</v>
      </c>
      <c r="I31" s="3" t="s">
        <v>9</v>
      </c>
      <c r="J31" s="3" t="s">
        <v>9</v>
      </c>
      <c r="K31" s="3">
        <v>4.37</v>
      </c>
    </row>
    <row r="32" spans="1:11" ht="12">
      <c r="A32" s="9" t="s">
        <v>85</v>
      </c>
      <c r="B32" t="s">
        <v>86</v>
      </c>
      <c r="D32" s="3" t="s">
        <v>9</v>
      </c>
      <c r="E32" s="4">
        <v>25.22</v>
      </c>
      <c r="F32" s="4">
        <v>2.93</v>
      </c>
      <c r="G32" s="4">
        <v>76.26</v>
      </c>
      <c r="H32" s="4">
        <v>8.58</v>
      </c>
      <c r="I32" s="3" t="s">
        <v>9</v>
      </c>
      <c r="J32" s="3" t="s">
        <v>9</v>
      </c>
      <c r="K32" s="3">
        <v>7.72</v>
      </c>
    </row>
    <row r="33" spans="1:11" ht="12">
      <c r="A33" s="9" t="s">
        <v>87</v>
      </c>
      <c r="B33" t="s">
        <v>88</v>
      </c>
      <c r="D33" s="3" t="s">
        <v>9</v>
      </c>
      <c r="E33" s="4">
        <v>18.09</v>
      </c>
      <c r="F33" s="4">
        <v>7.25</v>
      </c>
      <c r="G33" s="4">
        <v>93.86</v>
      </c>
      <c r="H33" s="4">
        <v>6.92</v>
      </c>
      <c r="I33" s="3" t="s">
        <v>9</v>
      </c>
      <c r="J33" s="3" t="s">
        <v>9</v>
      </c>
      <c r="K33" s="3">
        <v>3.53</v>
      </c>
    </row>
    <row r="34" spans="1:11" ht="12">
      <c r="A34" s="9" t="s">
        <v>89</v>
      </c>
      <c r="B34" t="s">
        <v>90</v>
      </c>
      <c r="D34" s="3" t="s">
        <v>9</v>
      </c>
      <c r="E34" s="4">
        <v>53.21</v>
      </c>
      <c r="F34" s="4">
        <v>15.55</v>
      </c>
      <c r="G34" s="4">
        <v>121.84</v>
      </c>
      <c r="H34" s="4">
        <v>18.47</v>
      </c>
      <c r="I34" s="3" t="s">
        <v>9</v>
      </c>
      <c r="J34" s="3" t="s">
        <v>9</v>
      </c>
      <c r="K34" s="3">
        <v>5.73</v>
      </c>
    </row>
    <row r="35" spans="1:11" ht="12">
      <c r="A35" s="9" t="s">
        <v>91</v>
      </c>
      <c r="B35" t="s">
        <v>92</v>
      </c>
      <c r="D35" s="3" t="s">
        <v>9</v>
      </c>
      <c r="E35" s="4">
        <v>73.41</v>
      </c>
      <c r="F35" s="4">
        <v>23.34</v>
      </c>
      <c r="G35" s="4">
        <v>55.93</v>
      </c>
      <c r="H35" s="4">
        <v>25.24</v>
      </c>
      <c r="I35" s="3" t="s">
        <v>9</v>
      </c>
      <c r="J35" s="3" t="s">
        <v>9</v>
      </c>
      <c r="K35" s="3">
        <v>1.42</v>
      </c>
    </row>
    <row r="36" spans="1:11" ht="12">
      <c r="A36" s="9" t="s">
        <v>93</v>
      </c>
      <c r="B36" t="s">
        <v>94</v>
      </c>
      <c r="D36" s="3" t="s">
        <v>9</v>
      </c>
      <c r="E36" s="4">
        <v>67.89</v>
      </c>
      <c r="F36" s="4">
        <v>21.31</v>
      </c>
      <c r="G36" s="4">
        <v>67.89</v>
      </c>
      <c r="H36" s="4">
        <v>22.59</v>
      </c>
      <c r="I36" s="3" t="s">
        <v>9</v>
      </c>
      <c r="J36" s="3" t="s">
        <v>9</v>
      </c>
      <c r="K36" s="3">
        <v>6.73</v>
      </c>
    </row>
    <row r="37" spans="1:11" ht="12">
      <c r="A37" s="9"/>
      <c r="C37" s="11" t="s">
        <v>19</v>
      </c>
      <c r="D37" s="3" t="s">
        <v>9</v>
      </c>
      <c r="E37" s="4">
        <v>64.62</v>
      </c>
      <c r="F37" s="4">
        <v>17.62</v>
      </c>
      <c r="G37" s="4">
        <v>65.71</v>
      </c>
      <c r="H37" s="4">
        <v>15.52</v>
      </c>
      <c r="I37" s="3" t="s">
        <v>9</v>
      </c>
      <c r="J37" s="3" t="s">
        <v>9</v>
      </c>
      <c r="K37" s="3">
        <v>3.99</v>
      </c>
    </row>
    <row r="38" spans="1:11" ht="12">
      <c r="A38" s="9" t="s">
        <v>95</v>
      </c>
      <c r="B38" t="s">
        <v>96</v>
      </c>
      <c r="C38" s="11" t="s">
        <v>20</v>
      </c>
      <c r="D38" s="3" t="s">
        <v>9</v>
      </c>
      <c r="E38" s="4">
        <v>65.9</v>
      </c>
      <c r="F38" s="4">
        <v>15.48</v>
      </c>
      <c r="G38" s="4">
        <v>67.54</v>
      </c>
      <c r="H38" s="4">
        <v>17.15</v>
      </c>
      <c r="I38" s="3" t="s">
        <v>9</v>
      </c>
      <c r="J38" s="3" t="s">
        <v>9</v>
      </c>
      <c r="K38" s="3">
        <v>3.62</v>
      </c>
    </row>
    <row r="39" spans="1:11" ht="12">
      <c r="A39" s="9"/>
      <c r="C39" s="11" t="s">
        <v>21</v>
      </c>
      <c r="D39" s="3" t="s">
        <v>9</v>
      </c>
      <c r="E39" s="4">
        <v>70.18</v>
      </c>
      <c r="F39" s="4">
        <v>21.27</v>
      </c>
      <c r="G39" s="4">
        <v>70.93</v>
      </c>
      <c r="H39" s="4">
        <v>14.98</v>
      </c>
      <c r="I39" s="3" t="s">
        <v>9</v>
      </c>
      <c r="J39" s="3" t="s">
        <v>9</v>
      </c>
      <c r="K39" s="3">
        <v>4.17</v>
      </c>
    </row>
    <row r="40" spans="1:11" ht="12">
      <c r="A40" s="9"/>
      <c r="C40" s="11" t="s">
        <v>22</v>
      </c>
      <c r="D40" s="3" t="s">
        <v>9</v>
      </c>
      <c r="E40" s="4">
        <v>59.41</v>
      </c>
      <c r="F40" s="3">
        <v>21.63</v>
      </c>
      <c r="G40" s="4">
        <v>65.72</v>
      </c>
      <c r="H40" s="4">
        <v>21.27</v>
      </c>
      <c r="I40" s="3" t="s">
        <v>9</v>
      </c>
      <c r="J40" s="3" t="s">
        <v>9</v>
      </c>
      <c r="K40" s="3">
        <v>4.83</v>
      </c>
    </row>
    <row r="41" spans="1:11" ht="12">
      <c r="A41" s="9" t="s">
        <v>97</v>
      </c>
      <c r="B41" t="s">
        <v>98</v>
      </c>
      <c r="C41" s="11" t="s">
        <v>23</v>
      </c>
      <c r="D41" s="3" t="s">
        <v>9</v>
      </c>
      <c r="E41" s="4">
        <v>57.5</v>
      </c>
      <c r="F41" s="4">
        <v>19.04</v>
      </c>
      <c r="G41" s="4">
        <v>71.87</v>
      </c>
      <c r="H41" s="4">
        <v>19.46</v>
      </c>
      <c r="I41" s="3" t="s">
        <v>9</v>
      </c>
      <c r="J41" s="3" t="s">
        <v>9</v>
      </c>
      <c r="K41" s="3">
        <v>4.04</v>
      </c>
    </row>
    <row r="42" spans="1:11" ht="12">
      <c r="A42" s="9"/>
      <c r="C42" s="11" t="s">
        <v>24</v>
      </c>
      <c r="D42" s="3" t="s">
        <v>9</v>
      </c>
      <c r="E42" s="4">
        <v>50.82</v>
      </c>
      <c r="F42" s="4">
        <v>17.72</v>
      </c>
      <c r="G42" s="4">
        <v>92.64</v>
      </c>
      <c r="H42" s="4">
        <v>24.35</v>
      </c>
      <c r="I42" s="3" t="s">
        <v>9</v>
      </c>
      <c r="J42" s="3" t="s">
        <v>9</v>
      </c>
      <c r="K42" s="3">
        <v>4.16</v>
      </c>
    </row>
    <row r="43" spans="1:11" ht="12">
      <c r="A43" s="9" t="s">
        <v>99</v>
      </c>
      <c r="B43" t="s">
        <v>100</v>
      </c>
      <c r="D43" s="3" t="s">
        <v>9</v>
      </c>
      <c r="E43" s="4">
        <v>3.19</v>
      </c>
      <c r="F43" s="3">
        <v>0.67</v>
      </c>
      <c r="G43" s="4">
        <v>13.25</v>
      </c>
      <c r="H43" s="4">
        <v>1.21</v>
      </c>
      <c r="I43" s="3" t="s">
        <v>9</v>
      </c>
      <c r="J43" s="3" t="s">
        <v>9</v>
      </c>
      <c r="K43" s="3">
        <v>0.79</v>
      </c>
    </row>
    <row r="44" spans="1:11" ht="12">
      <c r="A44" s="9" t="s">
        <v>101</v>
      </c>
      <c r="B44" t="s">
        <v>102</v>
      </c>
      <c r="D44" s="3" t="s">
        <v>9</v>
      </c>
      <c r="E44" s="4">
        <v>67.39</v>
      </c>
      <c r="F44" s="4">
        <v>16.85</v>
      </c>
      <c r="G44" s="4">
        <v>88.51</v>
      </c>
      <c r="H44" s="4">
        <v>18.6</v>
      </c>
      <c r="I44" s="3" t="s">
        <v>9</v>
      </c>
      <c r="J44" s="3" t="s">
        <v>9</v>
      </c>
      <c r="K44" s="3">
        <v>19.84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50" zoomScaleNormal="150" workbookViewId="0" topLeftCell="A15">
      <selection activeCell="G20" sqref="G20"/>
    </sheetView>
  </sheetViews>
  <sheetFormatPr defaultColWidth="11.421875" defaultRowHeight="12.75"/>
  <cols>
    <col min="2" max="2" width="21.7109375" style="0" customWidth="1"/>
    <col min="3" max="3" width="10.8515625" style="10" customWidth="1"/>
  </cols>
  <sheetData>
    <row r="1" spans="4:11" ht="15.7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7" t="s">
        <v>6</v>
      </c>
      <c r="J1" s="7" t="s">
        <v>7</v>
      </c>
      <c r="K1" s="7" t="s">
        <v>8</v>
      </c>
    </row>
    <row r="2" spans="1:11" ht="13.5">
      <c r="A2" s="9" t="s">
        <v>41</v>
      </c>
      <c r="B2" t="s">
        <v>42</v>
      </c>
      <c r="D2" s="2" t="s">
        <v>5</v>
      </c>
      <c r="E2" s="5">
        <v>0.0132</v>
      </c>
      <c r="F2" s="5" t="s">
        <v>5</v>
      </c>
      <c r="G2" s="5">
        <v>0.031</v>
      </c>
      <c r="H2" s="5" t="s">
        <v>5</v>
      </c>
      <c r="I2" s="5" t="s">
        <v>5</v>
      </c>
      <c r="J2" s="5" t="s">
        <v>5</v>
      </c>
      <c r="K2" s="2" t="s">
        <v>5</v>
      </c>
    </row>
    <row r="3" spans="1:11" ht="13.5">
      <c r="A3" s="9"/>
      <c r="C3" s="11" t="s">
        <v>103</v>
      </c>
      <c r="D3" s="2" t="s">
        <v>5</v>
      </c>
      <c r="E3" s="5">
        <v>0.0413</v>
      </c>
      <c r="F3" s="5" t="s">
        <v>5</v>
      </c>
      <c r="G3" s="5">
        <v>0.1521</v>
      </c>
      <c r="H3" s="5" t="s">
        <v>5</v>
      </c>
      <c r="I3" s="5" t="s">
        <v>5</v>
      </c>
      <c r="J3" s="5" t="s">
        <v>5</v>
      </c>
      <c r="K3" s="2" t="s">
        <v>5</v>
      </c>
    </row>
    <row r="4" spans="1:11" ht="13.5">
      <c r="A4" s="9" t="s">
        <v>43</v>
      </c>
      <c r="B4" t="s">
        <v>44</v>
      </c>
      <c r="C4" s="11" t="s">
        <v>104</v>
      </c>
      <c r="D4" s="2" t="s">
        <v>5</v>
      </c>
      <c r="E4" s="5">
        <v>0.0453</v>
      </c>
      <c r="F4" s="5" t="s">
        <v>5</v>
      </c>
      <c r="G4" s="5">
        <v>0.1823</v>
      </c>
      <c r="H4" s="5" t="s">
        <v>5</v>
      </c>
      <c r="I4" s="5" t="s">
        <v>5</v>
      </c>
      <c r="J4" s="5" t="s">
        <v>5</v>
      </c>
      <c r="K4" s="2" t="s">
        <v>5</v>
      </c>
    </row>
    <row r="5" spans="1:11" ht="13.5">
      <c r="A5" s="9"/>
      <c r="C5" s="11" t="s">
        <v>105</v>
      </c>
      <c r="D5" s="2" t="s">
        <v>5</v>
      </c>
      <c r="E5" s="5">
        <v>0.0392</v>
      </c>
      <c r="F5" s="5" t="s">
        <v>5</v>
      </c>
      <c r="G5" s="5">
        <v>0.1683</v>
      </c>
      <c r="H5" s="5" t="s">
        <v>5</v>
      </c>
      <c r="I5" s="5" t="s">
        <v>5</v>
      </c>
      <c r="J5" s="5" t="s">
        <v>5</v>
      </c>
      <c r="K5" s="2" t="s">
        <v>5</v>
      </c>
    </row>
    <row r="6" spans="1:11" ht="13.5">
      <c r="A6" s="9" t="s">
        <v>45</v>
      </c>
      <c r="B6" t="s">
        <v>46</v>
      </c>
      <c r="D6" s="2" t="s">
        <v>5</v>
      </c>
      <c r="E6" s="5">
        <v>0.0108</v>
      </c>
      <c r="F6" s="5" t="s">
        <v>5</v>
      </c>
      <c r="G6" s="5">
        <v>0.0627</v>
      </c>
      <c r="H6" s="5" t="s">
        <v>5</v>
      </c>
      <c r="I6" s="5" t="s">
        <v>5</v>
      </c>
      <c r="J6" s="5" t="s">
        <v>5</v>
      </c>
      <c r="K6" s="2" t="s">
        <v>5</v>
      </c>
    </row>
    <row r="7" spans="1:11" ht="13.5">
      <c r="A7" s="9" t="s">
        <v>47</v>
      </c>
      <c r="B7" t="s">
        <v>48</v>
      </c>
      <c r="D7" s="2" t="s">
        <v>5</v>
      </c>
      <c r="E7" s="5">
        <v>0.0202</v>
      </c>
      <c r="F7" s="5" t="s">
        <v>5</v>
      </c>
      <c r="G7" s="5">
        <v>0.0972</v>
      </c>
      <c r="H7" s="5" t="s">
        <v>5</v>
      </c>
      <c r="I7" s="5" t="s">
        <v>5</v>
      </c>
      <c r="J7" s="5" t="s">
        <v>5</v>
      </c>
      <c r="K7" s="2" t="s">
        <v>5</v>
      </c>
    </row>
    <row r="8" spans="1:11" ht="13.5">
      <c r="A8" s="9" t="s">
        <v>49</v>
      </c>
      <c r="B8" t="s">
        <v>50</v>
      </c>
      <c r="D8" s="2" t="s">
        <v>5</v>
      </c>
      <c r="E8" s="5">
        <v>0.0284</v>
      </c>
      <c r="F8" s="5" t="s">
        <v>5</v>
      </c>
      <c r="G8" s="5">
        <v>0.0744</v>
      </c>
      <c r="H8" s="5" t="s">
        <v>5</v>
      </c>
      <c r="I8" s="5" t="s">
        <v>5</v>
      </c>
      <c r="J8" s="5" t="s">
        <v>5</v>
      </c>
      <c r="K8" s="2" t="s">
        <v>5</v>
      </c>
    </row>
    <row r="9" spans="1:11" ht="13.5">
      <c r="A9" s="9"/>
      <c r="C9" s="11" t="s">
        <v>10</v>
      </c>
      <c r="D9" s="2" t="s">
        <v>5</v>
      </c>
      <c r="E9" s="5">
        <v>0.0487</v>
      </c>
      <c r="F9" s="5" t="s">
        <v>5</v>
      </c>
      <c r="G9" s="5">
        <v>0.1882</v>
      </c>
      <c r="H9" s="5" t="s">
        <v>5</v>
      </c>
      <c r="I9" s="5" t="s">
        <v>5</v>
      </c>
      <c r="J9" s="5" t="s">
        <v>5</v>
      </c>
      <c r="K9" s="2" t="s">
        <v>5</v>
      </c>
    </row>
    <row r="10" spans="1:11" ht="13.5">
      <c r="A10" s="9" t="s">
        <v>51</v>
      </c>
      <c r="B10" t="s">
        <v>52</v>
      </c>
      <c r="C10" s="11" t="s">
        <v>11</v>
      </c>
      <c r="D10" s="2" t="s">
        <v>5</v>
      </c>
      <c r="E10" s="5">
        <v>0.0459</v>
      </c>
      <c r="F10" s="2" t="s">
        <v>5</v>
      </c>
      <c r="G10" s="5">
        <v>0.1452</v>
      </c>
      <c r="H10" s="2" t="s">
        <v>5</v>
      </c>
      <c r="I10" s="2" t="s">
        <v>5</v>
      </c>
      <c r="J10" s="2" t="s">
        <v>5</v>
      </c>
      <c r="K10" s="2" t="s">
        <v>5</v>
      </c>
    </row>
    <row r="11" spans="1:11" ht="13.5">
      <c r="A11" s="9"/>
      <c r="C11" s="11" t="s">
        <v>12</v>
      </c>
      <c r="D11" s="2" t="s">
        <v>5</v>
      </c>
      <c r="E11" s="5">
        <v>0.0448</v>
      </c>
      <c r="F11" s="2" t="s">
        <v>5</v>
      </c>
      <c r="G11" s="5">
        <v>0.1773</v>
      </c>
      <c r="H11" s="2" t="s">
        <v>5</v>
      </c>
      <c r="I11" s="2" t="s">
        <v>5</v>
      </c>
      <c r="J11" s="2" t="s">
        <v>5</v>
      </c>
      <c r="K11" s="2" t="s">
        <v>5</v>
      </c>
    </row>
    <row r="12" spans="1:11" ht="13.5">
      <c r="A12" s="9" t="s">
        <v>53</v>
      </c>
      <c r="B12" t="s">
        <v>54</v>
      </c>
      <c r="D12" s="2" t="s">
        <v>5</v>
      </c>
      <c r="E12" s="5">
        <v>0.0356</v>
      </c>
      <c r="F12" s="2" t="s">
        <v>5</v>
      </c>
      <c r="G12" s="5">
        <v>0.1772</v>
      </c>
      <c r="H12" s="2" t="s">
        <v>5</v>
      </c>
      <c r="I12" s="2" t="s">
        <v>5</v>
      </c>
      <c r="J12" s="2" t="s">
        <v>5</v>
      </c>
      <c r="K12" s="2" t="s">
        <v>5</v>
      </c>
    </row>
    <row r="13" spans="1:11" ht="13.5">
      <c r="A13" s="9" t="s">
        <v>55</v>
      </c>
      <c r="B13" t="s">
        <v>56</v>
      </c>
      <c r="D13" s="2" t="s">
        <v>5</v>
      </c>
      <c r="E13" s="5">
        <v>0.0295</v>
      </c>
      <c r="F13" s="2" t="s">
        <v>5</v>
      </c>
      <c r="G13" s="5">
        <v>0.0286</v>
      </c>
      <c r="H13" s="2" t="s">
        <v>5</v>
      </c>
      <c r="I13" s="2" t="s">
        <v>5</v>
      </c>
      <c r="J13" s="2" t="s">
        <v>5</v>
      </c>
      <c r="K13" s="2" t="s">
        <v>5</v>
      </c>
    </row>
    <row r="14" spans="1:11" ht="13.5">
      <c r="A14" s="9" t="s">
        <v>57</v>
      </c>
      <c r="B14" t="s">
        <v>58</v>
      </c>
      <c r="D14" s="2" t="s">
        <v>5</v>
      </c>
      <c r="E14" s="5">
        <v>0.0409</v>
      </c>
      <c r="F14" s="2" t="s">
        <v>5</v>
      </c>
      <c r="G14" s="5">
        <v>0.1709</v>
      </c>
      <c r="H14" s="2" t="s">
        <v>5</v>
      </c>
      <c r="I14" s="2" t="s">
        <v>5</v>
      </c>
      <c r="J14" s="2" t="s">
        <v>5</v>
      </c>
      <c r="K14" s="2" t="s">
        <v>5</v>
      </c>
    </row>
    <row r="15" spans="1:11" ht="13.5">
      <c r="A15" s="9" t="s">
        <v>59</v>
      </c>
      <c r="B15" t="s">
        <v>60</v>
      </c>
      <c r="D15" s="2" t="s">
        <v>5</v>
      </c>
      <c r="E15" s="5">
        <v>0.039</v>
      </c>
      <c r="F15" s="2" t="s">
        <v>5</v>
      </c>
      <c r="G15" s="5">
        <v>0.1621</v>
      </c>
      <c r="H15" s="2" t="s">
        <v>5</v>
      </c>
      <c r="I15" s="2" t="s">
        <v>5</v>
      </c>
      <c r="J15" s="2" t="s">
        <v>5</v>
      </c>
      <c r="K15" s="2" t="s">
        <v>5</v>
      </c>
    </row>
    <row r="16" spans="1:11" ht="12">
      <c r="A16" s="9"/>
      <c r="C16" s="11" t="s">
        <v>13</v>
      </c>
      <c r="D16" s="2" t="s">
        <v>5</v>
      </c>
      <c r="E16" s="2">
        <v>0.0509</v>
      </c>
      <c r="F16" s="2" t="s">
        <v>5</v>
      </c>
      <c r="G16" s="2">
        <v>0.1217</v>
      </c>
      <c r="H16" s="2" t="s">
        <v>5</v>
      </c>
      <c r="I16" s="2" t="s">
        <v>5</v>
      </c>
      <c r="J16" s="2" t="s">
        <v>5</v>
      </c>
      <c r="K16" s="2" t="s">
        <v>5</v>
      </c>
    </row>
    <row r="17" spans="1:11" ht="13.5">
      <c r="A17" s="9" t="s">
        <v>61</v>
      </c>
      <c r="B17" t="s">
        <v>62</v>
      </c>
      <c r="C17" s="11" t="s">
        <v>14</v>
      </c>
      <c r="D17" s="2" t="s">
        <v>5</v>
      </c>
      <c r="E17" s="2">
        <v>0.0486</v>
      </c>
      <c r="F17" s="2" t="s">
        <v>5</v>
      </c>
      <c r="G17" s="5">
        <v>0.1035</v>
      </c>
      <c r="H17" s="2" t="s">
        <v>5</v>
      </c>
      <c r="I17" s="2" t="s">
        <v>5</v>
      </c>
      <c r="J17" s="2" t="s">
        <v>5</v>
      </c>
      <c r="K17" s="2" t="s">
        <v>5</v>
      </c>
    </row>
    <row r="18" spans="1:11" ht="13.5">
      <c r="A18" s="9"/>
      <c r="C18" s="11" t="s">
        <v>15</v>
      </c>
      <c r="D18" s="2" t="s">
        <v>5</v>
      </c>
      <c r="E18" s="2">
        <v>0.0551</v>
      </c>
      <c r="F18" s="2" t="s">
        <v>5</v>
      </c>
      <c r="G18" s="5">
        <v>0.1011</v>
      </c>
      <c r="H18" s="2" t="s">
        <v>5</v>
      </c>
      <c r="I18" s="2" t="s">
        <v>5</v>
      </c>
      <c r="J18" s="2" t="s">
        <v>5</v>
      </c>
      <c r="K18" s="2" t="s">
        <v>5</v>
      </c>
    </row>
    <row r="19" spans="1:11" ht="13.5">
      <c r="A19" s="9" t="s">
        <v>63</v>
      </c>
      <c r="B19" t="s">
        <v>64</v>
      </c>
      <c r="D19" s="2" t="s">
        <v>5</v>
      </c>
      <c r="E19" s="5">
        <v>0.0446</v>
      </c>
      <c r="F19" s="2" t="s">
        <v>5</v>
      </c>
      <c r="G19" s="5">
        <v>0.1691</v>
      </c>
      <c r="H19" s="2" t="s">
        <v>5</v>
      </c>
      <c r="I19" s="2" t="s">
        <v>5</v>
      </c>
      <c r="J19" s="2" t="s">
        <v>5</v>
      </c>
      <c r="K19" s="2" t="s">
        <v>5</v>
      </c>
    </row>
    <row r="20" spans="1:11" ht="12">
      <c r="A20" s="9" t="s">
        <v>65</v>
      </c>
      <c r="B20" t="s">
        <v>66</v>
      </c>
      <c r="D20" s="2" t="s">
        <v>5</v>
      </c>
      <c r="E20" s="2">
        <v>0.2357</v>
      </c>
      <c r="F20" s="2" t="s">
        <v>5</v>
      </c>
      <c r="G20" s="2"/>
      <c r="H20" s="2" t="s">
        <v>5</v>
      </c>
      <c r="I20" s="2" t="s">
        <v>5</v>
      </c>
      <c r="J20" s="2" t="s">
        <v>5</v>
      </c>
      <c r="K20" s="2" t="s">
        <v>5</v>
      </c>
    </row>
    <row r="21" spans="1:11" ht="13.5">
      <c r="A21" s="9" t="s">
        <v>67</v>
      </c>
      <c r="B21" t="s">
        <v>68</v>
      </c>
      <c r="D21" s="2" t="s">
        <v>5</v>
      </c>
      <c r="E21" s="2">
        <v>0.0377</v>
      </c>
      <c r="F21" s="2" t="s">
        <v>5</v>
      </c>
      <c r="G21" s="12">
        <v>0.0275</v>
      </c>
      <c r="H21" s="2" t="s">
        <v>5</v>
      </c>
      <c r="I21" s="2" t="s">
        <v>5</v>
      </c>
      <c r="J21" s="2" t="s">
        <v>5</v>
      </c>
      <c r="K21" s="2" t="s">
        <v>5</v>
      </c>
    </row>
    <row r="22" spans="1:11" ht="13.5">
      <c r="A22" s="9" t="s">
        <v>69</v>
      </c>
      <c r="B22" t="s">
        <v>70</v>
      </c>
      <c r="D22" s="2" t="s">
        <v>5</v>
      </c>
      <c r="E22" s="2">
        <v>0.0422</v>
      </c>
      <c r="F22" s="2" t="s">
        <v>5</v>
      </c>
      <c r="G22" s="5">
        <v>0.0306</v>
      </c>
      <c r="H22" s="2" t="s">
        <v>5</v>
      </c>
      <c r="I22" s="2" t="s">
        <v>5</v>
      </c>
      <c r="J22" s="2" t="s">
        <v>5</v>
      </c>
      <c r="K22" s="2" t="s">
        <v>5</v>
      </c>
    </row>
    <row r="23" spans="1:11" ht="13.5">
      <c r="A23" s="9" t="s">
        <v>71</v>
      </c>
      <c r="B23" t="s">
        <v>72</v>
      </c>
      <c r="D23" s="2" t="s">
        <v>5</v>
      </c>
      <c r="E23" s="2">
        <v>0.01772</v>
      </c>
      <c r="F23" s="2" t="s">
        <v>5</v>
      </c>
      <c r="G23" s="12">
        <v>0.1782</v>
      </c>
      <c r="H23" s="2" t="s">
        <v>5</v>
      </c>
      <c r="I23" s="2" t="s">
        <v>5</v>
      </c>
      <c r="J23" s="2" t="s">
        <v>5</v>
      </c>
      <c r="K23" s="2" t="s">
        <v>5</v>
      </c>
    </row>
    <row r="24" spans="1:11" ht="13.5">
      <c r="A24" s="9" t="s">
        <v>73</v>
      </c>
      <c r="B24" t="s">
        <v>74</v>
      </c>
      <c r="D24" s="2" t="s">
        <v>5</v>
      </c>
      <c r="E24" s="5">
        <v>0.0181</v>
      </c>
      <c r="F24" s="2" t="s">
        <v>5</v>
      </c>
      <c r="G24" s="5">
        <v>0.0279</v>
      </c>
      <c r="H24" s="2" t="s">
        <v>5</v>
      </c>
      <c r="I24" s="2" t="s">
        <v>5</v>
      </c>
      <c r="J24" s="2" t="s">
        <v>5</v>
      </c>
      <c r="K24" s="2" t="s">
        <v>5</v>
      </c>
    </row>
    <row r="25" spans="1:11" ht="12">
      <c r="A25" s="9" t="s">
        <v>75</v>
      </c>
      <c r="B25" t="s">
        <v>76</v>
      </c>
      <c r="D25" s="2" t="s">
        <v>5</v>
      </c>
      <c r="E25" s="2">
        <v>0.0374</v>
      </c>
      <c r="F25" s="2" t="s">
        <v>5</v>
      </c>
      <c r="G25" s="2">
        <v>0.0397</v>
      </c>
      <c r="H25" s="2" t="s">
        <v>5</v>
      </c>
      <c r="I25" s="2" t="s">
        <v>5</v>
      </c>
      <c r="J25" s="2" t="s">
        <v>5</v>
      </c>
      <c r="K25" s="2" t="s">
        <v>5</v>
      </c>
    </row>
    <row r="26" spans="1:11" ht="13.5">
      <c r="A26" s="9" t="s">
        <v>77</v>
      </c>
      <c r="B26" t="s">
        <v>78</v>
      </c>
      <c r="D26" s="2" t="s">
        <v>5</v>
      </c>
      <c r="E26" s="2">
        <v>0.0473</v>
      </c>
      <c r="F26" s="2" t="s">
        <v>5</v>
      </c>
      <c r="G26" s="12">
        <v>0.0481</v>
      </c>
      <c r="H26" s="2" t="s">
        <v>5</v>
      </c>
      <c r="I26" s="2" t="s">
        <v>5</v>
      </c>
      <c r="J26" s="2" t="s">
        <v>5</v>
      </c>
      <c r="K26" s="2" t="s">
        <v>5</v>
      </c>
    </row>
    <row r="27" spans="1:11" ht="12">
      <c r="A27" s="9" t="s">
        <v>79</v>
      </c>
      <c r="B27" t="s">
        <v>80</v>
      </c>
      <c r="D27" s="2" t="s">
        <v>5</v>
      </c>
      <c r="E27" s="2">
        <v>0.0363</v>
      </c>
      <c r="F27" s="2" t="s">
        <v>5</v>
      </c>
      <c r="G27" s="2">
        <v>0.0497</v>
      </c>
      <c r="H27" s="2" t="s">
        <v>5</v>
      </c>
      <c r="I27" s="2" t="s">
        <v>5</v>
      </c>
      <c r="J27" s="2" t="s">
        <v>5</v>
      </c>
      <c r="K27" s="2" t="s">
        <v>5</v>
      </c>
    </row>
    <row r="28" spans="1:11" ht="13.5">
      <c r="A28" s="9"/>
      <c r="C28" s="11" t="s">
        <v>16</v>
      </c>
      <c r="D28" s="2" t="s">
        <v>5</v>
      </c>
      <c r="E28" s="5">
        <v>0.408</v>
      </c>
      <c r="F28" s="2" t="s">
        <v>5</v>
      </c>
      <c r="G28" s="5">
        <v>0.2653</v>
      </c>
      <c r="H28" s="2" t="s">
        <v>5</v>
      </c>
      <c r="I28" s="2" t="s">
        <v>5</v>
      </c>
      <c r="J28" s="2" t="s">
        <v>5</v>
      </c>
      <c r="K28" s="2" t="s">
        <v>5</v>
      </c>
    </row>
    <row r="29" spans="1:11" ht="13.5">
      <c r="A29" s="9" t="s">
        <v>81</v>
      </c>
      <c r="B29" t="s">
        <v>82</v>
      </c>
      <c r="C29" s="11" t="s">
        <v>17</v>
      </c>
      <c r="D29" s="2" t="s">
        <v>5</v>
      </c>
      <c r="E29" s="5">
        <v>0.0349</v>
      </c>
      <c r="F29" s="2" t="s">
        <v>5</v>
      </c>
      <c r="G29" s="5">
        <v>0.2089</v>
      </c>
      <c r="H29" s="2" t="s">
        <v>5</v>
      </c>
      <c r="I29" s="2" t="s">
        <v>5</v>
      </c>
      <c r="J29" s="2" t="s">
        <v>5</v>
      </c>
      <c r="K29" s="2" t="s">
        <v>5</v>
      </c>
    </row>
    <row r="30" spans="1:11" ht="13.5">
      <c r="A30" s="9"/>
      <c r="C30" s="11" t="s">
        <v>18</v>
      </c>
      <c r="D30" s="2" t="s">
        <v>5</v>
      </c>
      <c r="E30" s="5">
        <v>0.0387</v>
      </c>
      <c r="F30" s="2" t="s">
        <v>5</v>
      </c>
      <c r="G30" s="5">
        <v>0.2089</v>
      </c>
      <c r="H30" s="2" t="s">
        <v>5</v>
      </c>
      <c r="I30" s="2" t="s">
        <v>5</v>
      </c>
      <c r="J30" s="2" t="s">
        <v>5</v>
      </c>
      <c r="K30" s="2" t="s">
        <v>5</v>
      </c>
    </row>
    <row r="31" spans="1:11" ht="13.5">
      <c r="A31" s="9" t="s">
        <v>83</v>
      </c>
      <c r="B31" t="s">
        <v>84</v>
      </c>
      <c r="D31" s="2" t="s">
        <v>5</v>
      </c>
      <c r="E31" s="2">
        <v>0.0357</v>
      </c>
      <c r="F31" s="2" t="s">
        <v>5</v>
      </c>
      <c r="G31" s="5">
        <v>0.1153</v>
      </c>
      <c r="H31" s="2" t="s">
        <v>5</v>
      </c>
      <c r="I31" s="2" t="s">
        <v>5</v>
      </c>
      <c r="J31" s="2" t="s">
        <v>5</v>
      </c>
      <c r="K31" s="2" t="s">
        <v>5</v>
      </c>
    </row>
    <row r="32" spans="1:11" ht="13.5">
      <c r="A32" s="9" t="s">
        <v>85</v>
      </c>
      <c r="B32" t="s">
        <v>86</v>
      </c>
      <c r="D32" s="2" t="s">
        <v>5</v>
      </c>
      <c r="E32" s="2">
        <v>0.0274</v>
      </c>
      <c r="F32" s="2" t="s">
        <v>5</v>
      </c>
      <c r="G32" s="5">
        <v>0.0497</v>
      </c>
      <c r="H32" s="2" t="s">
        <v>5</v>
      </c>
      <c r="I32" s="2" t="s">
        <v>5</v>
      </c>
      <c r="J32" s="2" t="s">
        <v>5</v>
      </c>
      <c r="K32" s="2" t="s">
        <v>5</v>
      </c>
    </row>
    <row r="33" spans="1:11" ht="13.5">
      <c r="A33" s="9" t="s">
        <v>87</v>
      </c>
      <c r="B33" t="s">
        <v>88</v>
      </c>
      <c r="D33" s="2" t="s">
        <v>5</v>
      </c>
      <c r="E33" s="5">
        <v>0.055</v>
      </c>
      <c r="F33" s="2" t="s">
        <v>5</v>
      </c>
      <c r="G33" s="5">
        <v>0.1896</v>
      </c>
      <c r="H33" s="2" t="s">
        <v>5</v>
      </c>
      <c r="I33" s="2" t="s">
        <v>5</v>
      </c>
      <c r="J33" s="2" t="s">
        <v>5</v>
      </c>
      <c r="K33" s="2" t="s">
        <v>5</v>
      </c>
    </row>
    <row r="34" spans="1:11" ht="13.5">
      <c r="A34" s="9" t="s">
        <v>89</v>
      </c>
      <c r="B34" t="s">
        <v>90</v>
      </c>
      <c r="D34" s="2" t="s">
        <v>5</v>
      </c>
      <c r="E34" s="5">
        <v>0.0399</v>
      </c>
      <c r="F34" s="2" t="s">
        <v>5</v>
      </c>
      <c r="G34" s="5">
        <v>0.0335</v>
      </c>
      <c r="H34" s="2" t="s">
        <v>5</v>
      </c>
      <c r="I34" s="2" t="s">
        <v>5</v>
      </c>
      <c r="J34" s="2" t="s">
        <v>5</v>
      </c>
      <c r="K34" s="2" t="s">
        <v>5</v>
      </c>
    </row>
    <row r="35" spans="1:11" ht="12">
      <c r="A35" s="9" t="s">
        <v>91</v>
      </c>
      <c r="B35" t="s">
        <v>92</v>
      </c>
      <c r="D35" s="2" t="s">
        <v>5</v>
      </c>
      <c r="E35" s="2">
        <v>0.0302</v>
      </c>
      <c r="F35" s="2" t="s">
        <v>5</v>
      </c>
      <c r="G35" s="2">
        <v>0.1294</v>
      </c>
      <c r="H35" s="2" t="s">
        <v>5</v>
      </c>
      <c r="I35" s="2" t="s">
        <v>5</v>
      </c>
      <c r="J35" s="2" t="s">
        <v>5</v>
      </c>
      <c r="K35" s="2" t="s">
        <v>5</v>
      </c>
    </row>
    <row r="36" spans="1:11" ht="13.5">
      <c r="A36" s="9" t="s">
        <v>93</v>
      </c>
      <c r="B36" t="s">
        <v>94</v>
      </c>
      <c r="D36" s="2" t="s">
        <v>5</v>
      </c>
      <c r="E36" s="2">
        <v>0.0151</v>
      </c>
      <c r="F36" s="2" t="s">
        <v>5</v>
      </c>
      <c r="G36" s="5">
        <v>0.0509</v>
      </c>
      <c r="H36" s="2" t="s">
        <v>5</v>
      </c>
      <c r="I36" s="2" t="s">
        <v>5</v>
      </c>
      <c r="J36" s="2" t="s">
        <v>5</v>
      </c>
      <c r="K36" s="2" t="s">
        <v>5</v>
      </c>
    </row>
    <row r="37" spans="1:11" ht="13.5">
      <c r="A37" s="9"/>
      <c r="C37" s="11" t="s">
        <v>19</v>
      </c>
      <c r="D37" s="2" t="s">
        <v>5</v>
      </c>
      <c r="E37" s="5">
        <v>0.0635</v>
      </c>
      <c r="F37" s="2" t="s">
        <v>5</v>
      </c>
      <c r="G37" s="5">
        <v>0.1718</v>
      </c>
      <c r="H37" s="2" t="s">
        <v>5</v>
      </c>
      <c r="I37" s="2" t="s">
        <v>5</v>
      </c>
      <c r="J37" s="2" t="s">
        <v>5</v>
      </c>
      <c r="K37" s="2" t="s">
        <v>5</v>
      </c>
    </row>
    <row r="38" spans="1:11" ht="13.5">
      <c r="A38" s="9" t="s">
        <v>95</v>
      </c>
      <c r="B38" t="s">
        <v>96</v>
      </c>
      <c r="C38" s="11" t="s">
        <v>20</v>
      </c>
      <c r="D38" s="2" t="s">
        <v>5</v>
      </c>
      <c r="E38" s="5">
        <v>0.0594</v>
      </c>
      <c r="F38" s="2" t="s">
        <v>5</v>
      </c>
      <c r="G38" s="5">
        <v>0.1415</v>
      </c>
      <c r="H38" s="2" t="s">
        <v>5</v>
      </c>
      <c r="I38" s="2" t="s">
        <v>5</v>
      </c>
      <c r="J38" s="2" t="s">
        <v>5</v>
      </c>
      <c r="K38" s="2" t="s">
        <v>5</v>
      </c>
    </row>
    <row r="39" spans="1:11" ht="13.5">
      <c r="A39" s="9"/>
      <c r="C39" s="11" t="s">
        <v>21</v>
      </c>
      <c r="D39" s="2" t="s">
        <v>5</v>
      </c>
      <c r="E39" s="5">
        <v>0.0608</v>
      </c>
      <c r="F39" s="2" t="s">
        <v>5</v>
      </c>
      <c r="G39" s="5">
        <v>0.1485</v>
      </c>
      <c r="H39" s="2" t="s">
        <v>5</v>
      </c>
      <c r="I39" s="2" t="s">
        <v>5</v>
      </c>
      <c r="J39" s="2" t="s">
        <v>5</v>
      </c>
      <c r="K39" s="2" t="s">
        <v>5</v>
      </c>
    </row>
    <row r="40" spans="1:11" ht="13.5">
      <c r="A40" s="9"/>
      <c r="C40" s="11" t="s">
        <v>22</v>
      </c>
      <c r="D40" s="2" t="s">
        <v>5</v>
      </c>
      <c r="E40" s="2">
        <v>0.0361</v>
      </c>
      <c r="F40" s="2" t="s">
        <v>5</v>
      </c>
      <c r="G40" s="5">
        <v>0.1538</v>
      </c>
      <c r="H40" s="2" t="s">
        <v>5</v>
      </c>
      <c r="I40" s="2" t="s">
        <v>5</v>
      </c>
      <c r="J40" s="2" t="s">
        <v>5</v>
      </c>
      <c r="K40" s="2" t="s">
        <v>5</v>
      </c>
    </row>
    <row r="41" spans="1:11" ht="12">
      <c r="A41" s="9" t="s">
        <v>97</v>
      </c>
      <c r="B41" t="s">
        <v>98</v>
      </c>
      <c r="C41" s="11" t="s">
        <v>23</v>
      </c>
      <c r="D41" s="2" t="s">
        <v>5</v>
      </c>
      <c r="E41" s="2">
        <v>0.0317</v>
      </c>
      <c r="F41" s="2" t="s">
        <v>5</v>
      </c>
      <c r="G41" s="2">
        <v>0.1288</v>
      </c>
      <c r="H41" s="2" t="s">
        <v>5</v>
      </c>
      <c r="I41" s="2" t="s">
        <v>5</v>
      </c>
      <c r="J41" s="2" t="s">
        <v>5</v>
      </c>
      <c r="K41" s="2" t="s">
        <v>5</v>
      </c>
    </row>
    <row r="42" spans="1:11" ht="12">
      <c r="A42" s="9"/>
      <c r="C42" s="11" t="s">
        <v>24</v>
      </c>
      <c r="D42" s="2" t="s">
        <v>5</v>
      </c>
      <c r="E42" s="2">
        <v>0.299</v>
      </c>
      <c r="F42" s="2" t="s">
        <v>5</v>
      </c>
      <c r="G42" s="2">
        <v>0.1017</v>
      </c>
      <c r="H42" s="2" t="s">
        <v>5</v>
      </c>
      <c r="I42" s="2" t="s">
        <v>5</v>
      </c>
      <c r="J42" s="2" t="s">
        <v>5</v>
      </c>
      <c r="K42" s="2" t="s">
        <v>5</v>
      </c>
    </row>
    <row r="43" spans="1:11" ht="13.5">
      <c r="A43" s="9" t="s">
        <v>99</v>
      </c>
      <c r="B43" t="s">
        <v>100</v>
      </c>
      <c r="D43" s="2" t="s">
        <v>5</v>
      </c>
      <c r="E43" s="2">
        <v>0.0506</v>
      </c>
      <c r="F43" s="2" t="s">
        <v>5</v>
      </c>
      <c r="G43" s="5">
        <v>0.1516</v>
      </c>
      <c r="H43" s="2" t="s">
        <v>5</v>
      </c>
      <c r="I43" s="2" t="s">
        <v>5</v>
      </c>
      <c r="J43" s="2" t="s">
        <v>5</v>
      </c>
      <c r="K43" s="2" t="s">
        <v>5</v>
      </c>
    </row>
    <row r="44" spans="1:11" ht="13.5">
      <c r="A44" s="9" t="s">
        <v>101</v>
      </c>
      <c r="B44" t="s">
        <v>102</v>
      </c>
      <c r="D44" s="2" t="s">
        <v>5</v>
      </c>
      <c r="E44" s="5">
        <v>0.0687</v>
      </c>
      <c r="F44" s="2" t="s">
        <v>5</v>
      </c>
      <c r="G44" s="5">
        <v>0.1753</v>
      </c>
      <c r="H44" s="2" t="s">
        <v>5</v>
      </c>
      <c r="I44" s="2" t="s">
        <v>5</v>
      </c>
      <c r="J44" s="2" t="s">
        <v>5</v>
      </c>
      <c r="K44" s="2" t="s">
        <v>5</v>
      </c>
    </row>
    <row r="46" spans="2:7" s="22" customFormat="1" ht="12">
      <c r="B46" s="23" t="s">
        <v>191</v>
      </c>
      <c r="C46" s="24" t="s">
        <v>188</v>
      </c>
      <c r="E46" s="25">
        <f>MEDIAN(E2:E5,E9:E11,E16:E18,E28:E30,E37:E42)</f>
        <v>0.0459</v>
      </c>
      <c r="F46" s="24"/>
      <c r="G46" s="25">
        <f>MEDIAN(G2:G5,G9:G11,G16:G18,G28:G30,G37:G42)</f>
        <v>0.1521</v>
      </c>
    </row>
    <row r="47" spans="2:7" ht="12">
      <c r="B47" s="21"/>
      <c r="C47" s="2" t="s">
        <v>189</v>
      </c>
      <c r="E47" s="20">
        <f>AVERAGE(E2:E5,E9:E11,E16:E18,E28:E30,E37:E42)</f>
        <v>0.07711052631578946</v>
      </c>
      <c r="F47" s="2"/>
      <c r="G47" s="20">
        <f>AVERAGE(G2:G5,G9:G11,G16:G18,G28:G30,G37:G42)</f>
        <v>0.1526263157894737</v>
      </c>
    </row>
    <row r="48" spans="2:7" ht="12">
      <c r="B48" s="21"/>
      <c r="C48" s="2" t="s">
        <v>190</v>
      </c>
      <c r="E48" s="20">
        <f>STDEV(E2:E5,E9:E11,E16:E18,E28:E30,E37:E42)</f>
        <v>0.09975369608711716</v>
      </c>
      <c r="F48" s="2"/>
      <c r="G48" s="20">
        <f>STDEV(G2:G5,G9:G11,G16:G18,G28:G30,G37:G42)</f>
        <v>0.0508666430985666</v>
      </c>
    </row>
    <row r="49" spans="2:7" s="22" customFormat="1" ht="12">
      <c r="B49" s="23" t="s">
        <v>192</v>
      </c>
      <c r="C49" s="24" t="s">
        <v>188</v>
      </c>
      <c r="E49" s="25">
        <f>MEDIAN(E6:E8,E12:E15,E19:E27,E31:E36,E43:E44)</f>
        <v>0.03685</v>
      </c>
      <c r="G49" s="25">
        <f>MEDIAN(G6:G8,G12:G15,G19:G27,G31:G36,G43:G44)</f>
        <v>0.0744</v>
      </c>
    </row>
    <row r="50" spans="2:7" ht="12">
      <c r="B50" s="21"/>
      <c r="C50" s="2" t="s">
        <v>189</v>
      </c>
      <c r="E50" s="20">
        <f>AVERAGE(E6:E8,E12:E15,E19:E27,E31:E36,E43:E44)</f>
        <v>0.04350083333333333</v>
      </c>
      <c r="G50" s="20">
        <f>AVERAGE(G6:G8,G12:G15,G19:G27,G31:G36,G43:G44)</f>
        <v>0.09735652173913045</v>
      </c>
    </row>
    <row r="51" spans="2:7" ht="12">
      <c r="B51" s="21"/>
      <c r="C51" s="2" t="s">
        <v>190</v>
      </c>
      <c r="E51" s="20">
        <f>STDEV(E6:E8,E12:E15,E19:E27,E31:E36,E43:E44)</f>
        <v>0.04306234529010304</v>
      </c>
      <c r="G51" s="20">
        <f>STDEV(G6:G8,G12:G15,G19:G27,G31:G36,G43:G44)</f>
        <v>0.06167291158779041</v>
      </c>
    </row>
    <row r="52" spans="2:7" s="22" customFormat="1" ht="12">
      <c r="B52" s="23" t="s">
        <v>193</v>
      </c>
      <c r="C52" s="24" t="s">
        <v>188</v>
      </c>
      <c r="E52" s="25">
        <f>MEDIAN(E6:E8,E12,E14,E19,E21,E23,E25:E27,E31,E33,E35,E43:E44)</f>
        <v>0.03685</v>
      </c>
      <c r="G52" s="25">
        <f>MEDIAN(G6:G8,G12,G14,G19,G21,G23,G25:G27,G31,G33,G35,G43:G44)</f>
        <v>0.12234999999999999</v>
      </c>
    </row>
    <row r="53" spans="2:7" ht="12">
      <c r="B53" s="21"/>
      <c r="C53" s="2" t="s">
        <v>189</v>
      </c>
      <c r="E53" s="20">
        <f>AVERAGE(E6:E8,E12,E14,E19,E21,E23,E25:E27,E31,E33,E35,E43:E44)</f>
        <v>0.03732</v>
      </c>
      <c r="G53" s="20">
        <f>AVERAGE(G6:G8,G12,G14,G19,G21,G23,G25:G27,G31,G33,G35,G43:G44)</f>
        <v>0.11599374999999999</v>
      </c>
    </row>
    <row r="54" spans="2:7" ht="12">
      <c r="B54" s="21"/>
      <c r="C54" s="2" t="s">
        <v>190</v>
      </c>
      <c r="E54" s="20">
        <f>STDEV(E6:E8,E12,E14,E19,E21,E23,E25:E27,E31,E33,E35,E43:E44)</f>
        <v>0.01450668811272925</v>
      </c>
      <c r="G54" s="20">
        <f>STDEV(G6:G8,G12,G14,G19,G21,G23,G25:G27,G31,G33,G35,G43:G44)</f>
        <v>0.05854553178225191</v>
      </c>
    </row>
    <row r="55" spans="2:7" s="22" customFormat="1" ht="12">
      <c r="B55" s="23" t="s">
        <v>194</v>
      </c>
      <c r="C55" s="24" t="s">
        <v>188</v>
      </c>
      <c r="E55" s="25">
        <f>MEDIAN(E13,E15,E20,E22,E24,E32,E34,E36)</f>
        <v>0.03425</v>
      </c>
      <c r="G55" s="25">
        <f>MEDIAN(G13,G15,G20,G22,G24,G32,G34,G36)</f>
        <v>0.0335</v>
      </c>
    </row>
    <row r="56" spans="2:7" ht="12">
      <c r="B56" s="21"/>
      <c r="C56" s="2" t="s">
        <v>189</v>
      </c>
      <c r="E56" s="20">
        <f>AVERAGE(E13,E15,E20,E22,E24,E32,E34,E36)</f>
        <v>0.0558625</v>
      </c>
      <c r="G56" s="20">
        <f>AVERAGE(G13,G15,G20,G22,G24,G32,G34,G36)</f>
        <v>0.05475714285714286</v>
      </c>
    </row>
    <row r="57" spans="2:7" ht="12">
      <c r="B57" s="21"/>
      <c r="C57" s="2" t="s">
        <v>190</v>
      </c>
      <c r="E57" s="20">
        <f>STDEV(E13,E15,E20,E22,E24,E32,E34,E36)</f>
        <v>0.07334850154278154</v>
      </c>
      <c r="G57" s="20">
        <f>STDEV(G13,G15,G20,G22,G24,G32,G34,G36)</f>
        <v>0.04831127739782423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3"/>
  <sheetViews>
    <sheetView zoomScale="150" zoomScaleNormal="150" workbookViewId="0" topLeftCell="A1">
      <selection activeCell="F18" sqref="F18"/>
    </sheetView>
  </sheetViews>
  <sheetFormatPr defaultColWidth="11.421875" defaultRowHeight="12.75"/>
  <cols>
    <col min="2" max="2" width="22.7109375" style="0" customWidth="1"/>
  </cols>
  <sheetData>
    <row r="2" spans="2:4" s="18" customFormat="1" ht="12">
      <c r="B2" s="18" t="s">
        <v>187</v>
      </c>
      <c r="C2" s="19" t="s">
        <v>185</v>
      </c>
      <c r="D2" s="19" t="s">
        <v>186</v>
      </c>
    </row>
    <row r="3" spans="1:4" ht="12">
      <c r="A3" s="15" t="s">
        <v>41</v>
      </c>
      <c r="B3" s="16" t="s">
        <v>42</v>
      </c>
      <c r="C3" s="17" t="s">
        <v>123</v>
      </c>
      <c r="D3" s="17" t="s">
        <v>124</v>
      </c>
    </row>
    <row r="4" spans="1:4" ht="12">
      <c r="A4" s="15" t="s">
        <v>43</v>
      </c>
      <c r="B4" s="16" t="s">
        <v>44</v>
      </c>
      <c r="C4" s="17" t="s">
        <v>125</v>
      </c>
      <c r="D4" s="17" t="s">
        <v>126</v>
      </c>
    </row>
    <row r="5" spans="1:4" ht="12">
      <c r="A5" s="15" t="s">
        <v>45</v>
      </c>
      <c r="B5" s="16" t="s">
        <v>46</v>
      </c>
      <c r="C5" s="17" t="s">
        <v>127</v>
      </c>
      <c r="D5" s="17" t="s">
        <v>128</v>
      </c>
    </row>
    <row r="6" spans="1:4" ht="12">
      <c r="A6" s="15" t="s">
        <v>47</v>
      </c>
      <c r="B6" s="16" t="s">
        <v>48</v>
      </c>
      <c r="C6" s="17" t="s">
        <v>129</v>
      </c>
      <c r="D6" s="17" t="s">
        <v>130</v>
      </c>
    </row>
    <row r="7" spans="1:4" ht="12">
      <c r="A7" s="15" t="s">
        <v>49</v>
      </c>
      <c r="B7" s="16" t="s">
        <v>50</v>
      </c>
      <c r="C7" s="17" t="s">
        <v>131</v>
      </c>
      <c r="D7" s="17" t="s">
        <v>132</v>
      </c>
    </row>
    <row r="8" spans="1:4" ht="12">
      <c r="A8" s="15" t="s">
        <v>51</v>
      </c>
      <c r="B8" s="16" t="s">
        <v>52</v>
      </c>
      <c r="C8" s="17" t="s">
        <v>133</v>
      </c>
      <c r="D8" s="17" t="s">
        <v>134</v>
      </c>
    </row>
    <row r="9" spans="1:4" ht="12">
      <c r="A9" s="15" t="s">
        <v>53</v>
      </c>
      <c r="B9" s="16" t="s">
        <v>54</v>
      </c>
      <c r="C9" s="17" t="s">
        <v>135</v>
      </c>
      <c r="D9" s="17" t="s">
        <v>136</v>
      </c>
    </row>
    <row r="10" spans="1:4" ht="12">
      <c r="A10" s="15" t="s">
        <v>55</v>
      </c>
      <c r="B10" s="16" t="s">
        <v>56</v>
      </c>
      <c r="C10" s="17" t="s">
        <v>163</v>
      </c>
      <c r="D10" s="17" t="s">
        <v>164</v>
      </c>
    </row>
    <row r="11" spans="1:4" ht="12">
      <c r="A11" s="15" t="s">
        <v>57</v>
      </c>
      <c r="B11" s="16" t="s">
        <v>58</v>
      </c>
      <c r="C11" s="17" t="s">
        <v>137</v>
      </c>
      <c r="D11" s="17" t="s">
        <v>138</v>
      </c>
    </row>
    <row r="12" spans="1:4" ht="12">
      <c r="A12" s="15" t="s">
        <v>59</v>
      </c>
      <c r="B12" s="16" t="s">
        <v>60</v>
      </c>
      <c r="C12" s="17" t="s">
        <v>165</v>
      </c>
      <c r="D12" s="17" t="s">
        <v>166</v>
      </c>
    </row>
    <row r="13" spans="1:4" ht="12">
      <c r="A13" s="15" t="s">
        <v>61</v>
      </c>
      <c r="B13" s="16" t="s">
        <v>62</v>
      </c>
      <c r="C13" s="17" t="s">
        <v>139</v>
      </c>
      <c r="D13" s="17" t="s">
        <v>140</v>
      </c>
    </row>
    <row r="14" spans="1:4" ht="12">
      <c r="A14" s="15" t="s">
        <v>63</v>
      </c>
      <c r="B14" s="16" t="s">
        <v>64</v>
      </c>
      <c r="C14" s="17" t="s">
        <v>141</v>
      </c>
      <c r="D14" s="17" t="s">
        <v>142</v>
      </c>
    </row>
    <row r="15" spans="1:4" ht="12">
      <c r="A15" s="15" t="s">
        <v>65</v>
      </c>
      <c r="B15" s="16" t="s">
        <v>66</v>
      </c>
      <c r="C15" s="17" t="s">
        <v>167</v>
      </c>
      <c r="D15" s="17" t="s">
        <v>168</v>
      </c>
    </row>
    <row r="16" spans="1:4" ht="12">
      <c r="A16" s="15" t="s">
        <v>67</v>
      </c>
      <c r="B16" s="16" t="s">
        <v>68</v>
      </c>
      <c r="C16" s="17" t="s">
        <v>143</v>
      </c>
      <c r="D16" s="17" t="s">
        <v>144</v>
      </c>
    </row>
    <row r="17" spans="1:4" ht="12">
      <c r="A17" s="15" t="s">
        <v>69</v>
      </c>
      <c r="B17" s="16" t="s">
        <v>70</v>
      </c>
      <c r="C17" s="17" t="s">
        <v>169</v>
      </c>
      <c r="D17" s="17" t="s">
        <v>170</v>
      </c>
    </row>
    <row r="18" spans="1:4" ht="12">
      <c r="A18" s="15" t="s">
        <v>71</v>
      </c>
      <c r="B18" s="16" t="s">
        <v>72</v>
      </c>
      <c r="C18" s="17" t="s">
        <v>145</v>
      </c>
      <c r="D18" s="17" t="s">
        <v>146</v>
      </c>
    </row>
    <row r="19" spans="1:4" ht="12">
      <c r="A19" s="15" t="s">
        <v>73</v>
      </c>
      <c r="B19" s="16" t="s">
        <v>74</v>
      </c>
      <c r="C19" s="17" t="s">
        <v>171</v>
      </c>
      <c r="D19" s="17" t="s">
        <v>172</v>
      </c>
    </row>
    <row r="20" spans="1:4" ht="12">
      <c r="A20" s="15" t="s">
        <v>75</v>
      </c>
      <c r="B20" s="16" t="s">
        <v>76</v>
      </c>
      <c r="C20" s="17" t="s">
        <v>147</v>
      </c>
      <c r="D20" s="17" t="s">
        <v>148</v>
      </c>
    </row>
    <row r="21" spans="1:4" ht="12">
      <c r="A21" s="15" t="s">
        <v>77</v>
      </c>
      <c r="B21" s="16" t="s">
        <v>78</v>
      </c>
      <c r="C21" s="17" t="s">
        <v>173</v>
      </c>
      <c r="D21" s="17" t="s">
        <v>174</v>
      </c>
    </row>
    <row r="22" spans="1:4" ht="12">
      <c r="A22" s="15" t="s">
        <v>79</v>
      </c>
      <c r="B22" s="16" t="s">
        <v>80</v>
      </c>
      <c r="C22" s="17" t="s">
        <v>175</v>
      </c>
      <c r="D22" s="17" t="s">
        <v>176</v>
      </c>
    </row>
    <row r="23" spans="1:4" ht="12">
      <c r="A23" s="15" t="s">
        <v>81</v>
      </c>
      <c r="B23" s="16" t="s">
        <v>82</v>
      </c>
      <c r="C23" s="17" t="s">
        <v>149</v>
      </c>
      <c r="D23" s="17" t="s">
        <v>150</v>
      </c>
    </row>
    <row r="24" spans="1:4" ht="12">
      <c r="A24" s="15" t="s">
        <v>83</v>
      </c>
      <c r="B24" s="16" t="s">
        <v>84</v>
      </c>
      <c r="C24" s="17" t="s">
        <v>151</v>
      </c>
      <c r="D24" s="17" t="s">
        <v>152</v>
      </c>
    </row>
    <row r="25" spans="1:4" ht="12">
      <c r="A25" s="15" t="s">
        <v>85</v>
      </c>
      <c r="B25" s="16" t="s">
        <v>86</v>
      </c>
      <c r="C25" s="17" t="s">
        <v>177</v>
      </c>
      <c r="D25" s="17" t="s">
        <v>178</v>
      </c>
    </row>
    <row r="26" spans="1:4" ht="12">
      <c r="A26" s="15" t="s">
        <v>87</v>
      </c>
      <c r="B26" s="16" t="s">
        <v>88</v>
      </c>
      <c r="C26" s="17" t="s">
        <v>153</v>
      </c>
      <c r="D26" s="17" t="s">
        <v>154</v>
      </c>
    </row>
    <row r="27" spans="1:4" ht="12">
      <c r="A27" s="15" t="s">
        <v>89</v>
      </c>
      <c r="B27" s="16" t="s">
        <v>90</v>
      </c>
      <c r="C27" s="17" t="s">
        <v>179</v>
      </c>
      <c r="D27" s="17" t="s">
        <v>180</v>
      </c>
    </row>
    <row r="28" spans="1:4" ht="12">
      <c r="A28" s="15" t="s">
        <v>91</v>
      </c>
      <c r="B28" s="16" t="s">
        <v>92</v>
      </c>
      <c r="C28" s="17" t="s">
        <v>155</v>
      </c>
      <c r="D28" s="17" t="s">
        <v>156</v>
      </c>
    </row>
    <row r="29" spans="1:4" ht="12">
      <c r="A29" s="15" t="s">
        <v>93</v>
      </c>
      <c r="B29" s="16" t="s">
        <v>94</v>
      </c>
      <c r="C29" s="17" t="s">
        <v>181</v>
      </c>
      <c r="D29" s="17" t="s">
        <v>182</v>
      </c>
    </row>
    <row r="30" spans="1:4" ht="12">
      <c r="A30" s="15" t="s">
        <v>95</v>
      </c>
      <c r="B30" s="16" t="s">
        <v>96</v>
      </c>
      <c r="C30" s="17" t="s">
        <v>157</v>
      </c>
      <c r="D30" s="17" t="s">
        <v>158</v>
      </c>
    </row>
    <row r="31" spans="1:4" ht="12">
      <c r="A31" s="15" t="s">
        <v>97</v>
      </c>
      <c r="B31" s="16" t="s">
        <v>98</v>
      </c>
      <c r="C31" s="17" t="s">
        <v>159</v>
      </c>
      <c r="D31" s="17" t="s">
        <v>160</v>
      </c>
    </row>
    <row r="32" spans="1:4" ht="12">
      <c r="A32" s="15" t="s">
        <v>99</v>
      </c>
      <c r="B32" s="16" t="s">
        <v>100</v>
      </c>
      <c r="C32" s="17" t="s">
        <v>161</v>
      </c>
      <c r="D32" s="17" t="s">
        <v>162</v>
      </c>
    </row>
    <row r="33" spans="1:4" ht="12">
      <c r="A33" s="15" t="s">
        <v>101</v>
      </c>
      <c r="B33" s="16" t="s">
        <v>102</v>
      </c>
      <c r="C33" s="17" t="s">
        <v>183</v>
      </c>
      <c r="D33" s="17" t="s">
        <v>184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Luiz Zara</cp:lastModifiedBy>
  <dcterms:created xsi:type="dcterms:W3CDTF">2010-04-26T20:28:51Z</dcterms:created>
  <dcterms:modified xsi:type="dcterms:W3CDTF">2012-12-24T14:57:05Z</dcterms:modified>
  <cp:category/>
  <cp:version/>
  <cp:contentType/>
  <cp:contentStatus/>
</cp:coreProperties>
</file>