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firstSheet="1" activeTab="3"/>
  </bookViews>
  <sheets>
    <sheet name="Campanha DMAE" sheetId="1" r:id="rId1"/>
    <sheet name="Campanha ProAmbiente" sheetId="2" r:id="rId2"/>
    <sheet name="Campanha DMAE (2)" sheetId="3" r:id="rId3"/>
    <sheet name="Campanha ProAmbiente (2)" sheetId="4" r:id="rId4"/>
  </sheets>
  <definedNames/>
  <calcPr fullCalcOnLoad="1"/>
</workbook>
</file>

<file path=xl/sharedStrings.xml><?xml version="1.0" encoding="utf-8"?>
<sst xmlns="http://schemas.openxmlformats.org/spreadsheetml/2006/main" count="914" uniqueCount="174">
  <si>
    <t>Resultado da Campanha Limnológica e de Qualidade das Águas</t>
  </si>
  <si>
    <t>Rio Pelotas - UHE Barra Grande</t>
  </si>
  <si>
    <t>Campanha realizada pelo DMAE - maio de 1988 a abril de 1989</t>
  </si>
  <si>
    <t>Estação de Amostragem PL-1</t>
  </si>
  <si>
    <t>Data coleta</t>
  </si>
  <si>
    <t>12//12/88</t>
  </si>
  <si>
    <t>Média</t>
  </si>
  <si>
    <t>Data análise</t>
  </si>
  <si>
    <t>-</t>
  </si>
  <si>
    <t>Anual</t>
  </si>
  <si>
    <t>Profundidade</t>
  </si>
  <si>
    <t>m</t>
  </si>
  <si>
    <t>Temperatura ar</t>
  </si>
  <si>
    <t>ºC</t>
  </si>
  <si>
    <t>Temperatura água</t>
  </si>
  <si>
    <t>Transparência</t>
  </si>
  <si>
    <t>cm</t>
  </si>
  <si>
    <t>Resíduo total - 105°C</t>
  </si>
  <si>
    <t>mg/l</t>
  </si>
  <si>
    <t>Resíduo total fixo - 550°C</t>
  </si>
  <si>
    <t>Resíduo não filtrável - 105°C</t>
  </si>
  <si>
    <t>Resíduo não filtrável fixo - 550°C</t>
  </si>
  <si>
    <t>DBO</t>
  </si>
  <si>
    <t>DQO</t>
  </si>
  <si>
    <t>Óleos e graxas</t>
  </si>
  <si>
    <t>Alcalinidade total</t>
  </si>
  <si>
    <t>Alcalinidade fenolftaleína</t>
  </si>
  <si>
    <t>ND</t>
  </si>
  <si>
    <t>Cloretos</t>
  </si>
  <si>
    <t>mg Cl/l</t>
  </si>
  <si>
    <t>Magnésio</t>
  </si>
  <si>
    <t>mg Mg/l</t>
  </si>
  <si>
    <t>OD</t>
  </si>
  <si>
    <t>Sulfatos</t>
  </si>
  <si>
    <t>Nitrogênio amoniacal</t>
  </si>
  <si>
    <t>mg N/l</t>
  </si>
  <si>
    <t>Nitrogênio orgânico</t>
  </si>
  <si>
    <t>Nitritos</t>
  </si>
  <si>
    <t>&lt;0,003</t>
  </si>
  <si>
    <t>&lt;0,0003</t>
  </si>
  <si>
    <t>&lt;0,002</t>
  </si>
  <si>
    <t>Nitratos</t>
  </si>
  <si>
    <t>&lt;0,04</t>
  </si>
  <si>
    <t>&lt;0,17</t>
  </si>
  <si>
    <t>Condutividade</t>
  </si>
  <si>
    <t>umho/cm</t>
  </si>
  <si>
    <t>Turbidez</t>
  </si>
  <si>
    <t>UNT</t>
  </si>
  <si>
    <t>Carbono orgânico</t>
  </si>
  <si>
    <t>mg C/l</t>
  </si>
  <si>
    <t>Fenol</t>
  </si>
  <si>
    <t>&lt;0,001</t>
  </si>
  <si>
    <t>&lt;0,004</t>
  </si>
  <si>
    <t>Ferro</t>
  </si>
  <si>
    <t>mg Fe/l</t>
  </si>
  <si>
    <t>&lt;0,02</t>
  </si>
  <si>
    <t>&lt; 0,83</t>
  </si>
  <si>
    <t>Cálcio</t>
  </si>
  <si>
    <t>mg Ca/l</t>
  </si>
  <si>
    <t>Fosfato total</t>
  </si>
  <si>
    <t>&lt;0,01</t>
  </si>
  <si>
    <t>&lt;0,05</t>
  </si>
  <si>
    <t>Surfactantes</t>
  </si>
  <si>
    <t>mg LAS + ABS/l</t>
  </si>
  <si>
    <t>&lt;0,025</t>
  </si>
  <si>
    <t>&lt;0,039</t>
  </si>
  <si>
    <t>Cianetos</t>
  </si>
  <si>
    <t>mg CN/l</t>
  </si>
  <si>
    <t>Ortofosfatos</t>
  </si>
  <si>
    <t>pH</t>
  </si>
  <si>
    <t>Arsênio</t>
  </si>
  <si>
    <t>mg As/l</t>
  </si>
  <si>
    <t>&lt;0,03</t>
  </si>
  <si>
    <t>Cromo hexavalente</t>
  </si>
  <si>
    <t>mg Cr/l</t>
  </si>
  <si>
    <t>Cádmio</t>
  </si>
  <si>
    <t>mg Cd/l</t>
  </si>
  <si>
    <t>&lt;0,0008</t>
  </si>
  <si>
    <t>&lt;0,0002</t>
  </si>
  <si>
    <t>Chumbo</t>
  </si>
  <si>
    <t>mg Pb/l</t>
  </si>
  <si>
    <t>&lt;0,006</t>
  </si>
  <si>
    <t>Cobre</t>
  </si>
  <si>
    <t>mg Cu/l</t>
  </si>
  <si>
    <t>Cromo total</t>
  </si>
  <si>
    <t>&lt;0,005</t>
  </si>
  <si>
    <t>&lt;0,0025</t>
  </si>
  <si>
    <t>Mercúrio</t>
  </si>
  <si>
    <t>mg Hg/l</t>
  </si>
  <si>
    <t>Níquel</t>
  </si>
  <si>
    <t>mg Ni/l</t>
  </si>
  <si>
    <t>&lt;0,007</t>
  </si>
  <si>
    <t>&lt;0,012</t>
  </si>
  <si>
    <t>Potássio</t>
  </si>
  <si>
    <t>mg k/l</t>
  </si>
  <si>
    <t>Sódio</t>
  </si>
  <si>
    <t>mg Na/l</t>
  </si>
  <si>
    <t>Zinco</t>
  </si>
  <si>
    <t>mg Zn/l</t>
  </si>
  <si>
    <t>Coliforme total</t>
  </si>
  <si>
    <t>org/ 100 ml</t>
  </si>
  <si>
    <t>2,3.10²</t>
  </si>
  <si>
    <t>5,0.10³</t>
  </si>
  <si>
    <t>&lt;2</t>
  </si>
  <si>
    <t>5,0.10²</t>
  </si>
  <si>
    <t>1,4.10</t>
  </si>
  <si>
    <t>1,7.10²</t>
  </si>
  <si>
    <t>5,0.10</t>
  </si>
  <si>
    <t>1,1.10³</t>
  </si>
  <si>
    <t>7,0.10³</t>
  </si>
  <si>
    <t>8,0.10</t>
  </si>
  <si>
    <t>&lt; 1,1689.10³</t>
  </si>
  <si>
    <t>Coliforme fecal</t>
  </si>
  <si>
    <t>1,1.10²</t>
  </si>
  <si>
    <t>1,1.10</t>
  </si>
  <si>
    <t>3,0.10</t>
  </si>
  <si>
    <t>1,3.10²</t>
  </si>
  <si>
    <t>1,7.10³</t>
  </si>
  <si>
    <t>&lt; 5,9392.10²</t>
  </si>
  <si>
    <t>Clorofila</t>
  </si>
  <si>
    <t>ug/l</t>
  </si>
  <si>
    <t>AL</t>
  </si>
  <si>
    <t>* Análise prejudicada</t>
  </si>
  <si>
    <t>ND Não detectado</t>
  </si>
  <si>
    <t>AL Abaixo lo limite de detecção</t>
  </si>
  <si>
    <t>Campanha realizada pela PRÓ-AMBIENTE em 05/02/99</t>
  </si>
  <si>
    <t>PARÂMETRO</t>
  </si>
  <si>
    <t>UNIDADE</t>
  </si>
  <si>
    <t>POSTO</t>
  </si>
  <si>
    <t>Temperatura do ar</t>
  </si>
  <si>
    <t>Temperatura da água</t>
  </si>
  <si>
    <t>Alcalinidade Carbonatos</t>
  </si>
  <si>
    <t>Alcalinidade Total</t>
  </si>
  <si>
    <t>Cromo Total</t>
  </si>
  <si>
    <t>Cianeto</t>
  </si>
  <si>
    <t>Cloreto</t>
  </si>
  <si>
    <t>m S/cm</t>
  </si>
  <si>
    <t>Cor</t>
  </si>
  <si>
    <t>Carbono Orgânico</t>
  </si>
  <si>
    <t>Fósforo Total</t>
  </si>
  <si>
    <t>Nitrato</t>
  </si>
  <si>
    <t>Nitrito</t>
  </si>
  <si>
    <t>Nitrogênio Amoniacal</t>
  </si>
  <si>
    <t>Nitrogênio Total</t>
  </si>
  <si>
    <t>Óleos e Graxas</t>
  </si>
  <si>
    <t>Oxigênio Dissolvido</t>
  </si>
  <si>
    <t>Sólidos Suspensos Fixos</t>
  </si>
  <si>
    <t>Sólidos Suspensos Totais</t>
  </si>
  <si>
    <t>Sólidos Totais</t>
  </si>
  <si>
    <t>Sólidos Totais Fixos</t>
  </si>
  <si>
    <t>Sulfato</t>
  </si>
  <si>
    <t>Orto-Fosfato</t>
  </si>
  <si>
    <t>Cromo Hexavalente</t>
  </si>
  <si>
    <t>Total de Bactérias (a 37 oC)</t>
  </si>
  <si>
    <t>UFC/ml</t>
  </si>
  <si>
    <t>Coliformes Totais (NMP)</t>
  </si>
  <si>
    <t>UFC/100ml</t>
  </si>
  <si>
    <t>Coliformes Fecais (NMP)</t>
  </si>
  <si>
    <t>ausentes</t>
  </si>
  <si>
    <r>
      <t>mg O</t>
    </r>
    <r>
      <rPr>
        <vertAlign val="subscript"/>
        <sz val="7"/>
        <rFont val="MS Sans Serif"/>
        <family val="2"/>
      </rPr>
      <t>2</t>
    </r>
    <r>
      <rPr>
        <sz val="7"/>
        <rFont val="MS Sans Serif"/>
        <family val="2"/>
      </rPr>
      <t>/l</t>
    </r>
  </si>
  <si>
    <r>
      <t>mg CaCO</t>
    </r>
    <r>
      <rPr>
        <vertAlign val="subscript"/>
        <sz val="7"/>
        <rFont val="MS Sans Serif"/>
        <family val="2"/>
      </rPr>
      <t>3</t>
    </r>
    <r>
      <rPr>
        <sz val="7"/>
        <rFont val="MS Sans Serif"/>
        <family val="2"/>
      </rPr>
      <t>/l</t>
    </r>
  </si>
  <si>
    <r>
      <t>mg SO</t>
    </r>
    <r>
      <rPr>
        <vertAlign val="subscript"/>
        <sz val="7"/>
        <rFont val="MS Sans Serif"/>
        <family val="2"/>
      </rPr>
      <t>4</t>
    </r>
    <r>
      <rPr>
        <sz val="7"/>
        <rFont val="MS Sans Serif"/>
        <family val="2"/>
      </rPr>
      <t>/l</t>
    </r>
  </si>
  <si>
    <r>
      <t>mg NO</t>
    </r>
    <r>
      <rPr>
        <vertAlign val="subscript"/>
        <sz val="7"/>
        <rFont val="MS Sans Serif"/>
        <family val="2"/>
      </rPr>
      <t>2</t>
    </r>
    <r>
      <rPr>
        <sz val="7"/>
        <rFont val="MS Sans Serif"/>
        <family val="2"/>
      </rPr>
      <t>/l</t>
    </r>
  </si>
  <si>
    <r>
      <t>mg NO</t>
    </r>
    <r>
      <rPr>
        <vertAlign val="subscript"/>
        <sz val="7"/>
        <rFont val="MS Sans Serif"/>
        <family val="2"/>
      </rPr>
      <t>3</t>
    </r>
    <r>
      <rPr>
        <sz val="7"/>
        <rFont val="MS Sans Serif"/>
        <family val="2"/>
      </rPr>
      <t>/l</t>
    </r>
  </si>
  <si>
    <r>
      <t>mg PO</t>
    </r>
    <r>
      <rPr>
        <vertAlign val="subscript"/>
        <sz val="7"/>
        <rFont val="MS Sans Serif"/>
        <family val="2"/>
      </rPr>
      <t>4</t>
    </r>
    <r>
      <rPr>
        <sz val="7"/>
        <rFont val="MS Sans Serif"/>
        <family val="2"/>
      </rPr>
      <t>/l</t>
    </r>
  </si>
  <si>
    <r>
      <t>4,0.10</t>
    </r>
    <r>
      <rPr>
        <vertAlign val="superscript"/>
        <sz val="7"/>
        <rFont val="MS Sans Serif"/>
        <family val="2"/>
      </rPr>
      <t>0</t>
    </r>
  </si>
  <si>
    <r>
      <t>7,0.10</t>
    </r>
    <r>
      <rPr>
        <vertAlign val="superscript"/>
        <sz val="7"/>
        <rFont val="MS Sans Serif"/>
        <family val="2"/>
      </rPr>
      <t>0</t>
    </r>
  </si>
  <si>
    <r>
      <t>2,0.10</t>
    </r>
    <r>
      <rPr>
        <vertAlign val="superscript"/>
        <sz val="7"/>
        <rFont val="MS Sans Serif"/>
        <family val="2"/>
      </rPr>
      <t>0</t>
    </r>
  </si>
  <si>
    <r>
      <t>o</t>
    </r>
    <r>
      <rPr>
        <sz val="8.5"/>
        <rFont val="MS Sans Serif"/>
        <family val="2"/>
      </rPr>
      <t>C</t>
    </r>
  </si>
  <si>
    <r>
      <t>mg/l CaCO</t>
    </r>
    <r>
      <rPr>
        <vertAlign val="subscript"/>
        <sz val="8.5"/>
        <rFont val="MS Sans Serif"/>
        <family val="2"/>
      </rPr>
      <t>3</t>
    </r>
  </si>
  <si>
    <r>
      <t>DBO</t>
    </r>
    <r>
      <rPr>
        <vertAlign val="subscript"/>
        <sz val="8.5"/>
        <rFont val="MS Sans Serif"/>
        <family val="2"/>
      </rPr>
      <t>5</t>
    </r>
  </si>
  <si>
    <r>
      <t>mg/l O</t>
    </r>
    <r>
      <rPr>
        <vertAlign val="subscript"/>
        <sz val="8.5"/>
        <rFont val="MS Sans Serif"/>
        <family val="2"/>
      </rPr>
      <t>2</t>
    </r>
  </si>
  <si>
    <r>
      <t>pH "in natura"a 20</t>
    </r>
    <r>
      <rPr>
        <vertAlign val="superscript"/>
        <sz val="8.5"/>
        <rFont val="MS Sans Serif"/>
        <family val="2"/>
      </rPr>
      <t>o</t>
    </r>
    <r>
      <rPr>
        <sz val="8.5"/>
        <rFont val="MS Sans Serif"/>
        <family val="2"/>
      </rPr>
      <t>C</t>
    </r>
  </si>
  <si>
    <r>
      <t>mg/l SiO</t>
    </r>
    <r>
      <rPr>
        <vertAlign val="subscript"/>
        <sz val="8.5"/>
        <rFont val="MS Sans Serif"/>
        <family val="2"/>
      </rPr>
      <t>2</t>
    </r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</si>
</sst>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0"/>
    <numFmt numFmtId="177" formatCode="d\-mmm"/>
    <numFmt numFmtId="178" formatCode="\Jyy\N"/>
    <numFmt numFmtId="179" formatCode="&quot;Cr$&quot;#,##0_);\(&quot;Cr$&quot;#,##0\)"/>
    <numFmt numFmtId="180" formatCode="&quot;Cr$&quot;#,##0_);[Red]\(&quot;Cr$&quot;#,##0\)"/>
    <numFmt numFmtId="181" formatCode="&quot;Cr$&quot;#,##0.00_);\(&quot;Cr$&quot;#,##0.00\)"/>
    <numFmt numFmtId="182" formatCode="&quot;Cr$&quot;#,##0.00_);[Red]\(&quot;Cr$&quot;#,##0.00\)"/>
    <numFmt numFmtId="183" formatCode="_(&quot;Cr$&quot;* #,##0_);_(&quot;Cr$&quot;* \(#,##0\);_(&quot;Cr$&quot;* &quot;-&quot;_);_(@_)"/>
    <numFmt numFmtId="184" formatCode="_(&quot;Cr$&quot;* #,##0.00_);_(&quot;Cr$&quot;* \(#,##0.00\);_(&quot;Cr$&quot;* &quot;-&quot;??_);_(@_)"/>
  </numFmts>
  <fonts count="1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.5"/>
      <name val="MS Sans Serif"/>
      <family val="2"/>
    </font>
    <font>
      <b/>
      <sz val="12"/>
      <color indexed="57"/>
      <name val="Arial"/>
      <family val="2"/>
    </font>
    <font>
      <sz val="10"/>
      <name val="MS Sans Serif"/>
      <family val="2"/>
    </font>
    <font>
      <sz val="7"/>
      <name val="MS Sans Serif"/>
      <family val="2"/>
    </font>
    <font>
      <vertAlign val="subscript"/>
      <sz val="7"/>
      <name val="MS Sans Serif"/>
      <family val="2"/>
    </font>
    <font>
      <sz val="7"/>
      <color indexed="10"/>
      <name val="MS Sans Serif"/>
      <family val="2"/>
    </font>
    <font>
      <vertAlign val="superscript"/>
      <sz val="7"/>
      <name val="MS Sans Serif"/>
      <family val="2"/>
    </font>
    <font>
      <sz val="8"/>
      <name val="Arial"/>
      <family val="2"/>
    </font>
    <font>
      <sz val="7"/>
      <name val="Arial"/>
      <family val="0"/>
    </font>
    <font>
      <sz val="7"/>
      <color indexed="10"/>
      <name val="Arial"/>
      <family val="2"/>
    </font>
    <font>
      <sz val="11"/>
      <name val="Arial"/>
      <family val="0"/>
    </font>
    <font>
      <b/>
      <sz val="8.5"/>
      <name val="MS Sans Serif"/>
      <family val="2"/>
    </font>
    <font>
      <b/>
      <sz val="11"/>
      <name val="Arial"/>
      <family val="2"/>
    </font>
    <font>
      <vertAlign val="superscript"/>
      <sz val="8.5"/>
      <name val="MS Sans Serif"/>
      <family val="2"/>
    </font>
    <font>
      <vertAlign val="subscript"/>
      <sz val="8.5"/>
      <name val="MS Sans Serif"/>
      <family val="2"/>
    </font>
    <font>
      <sz val="8.5"/>
      <color indexed="10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17" applyFont="1" applyFill="1" applyAlignment="1">
      <alignment horizontal="center"/>
      <protection/>
    </xf>
    <xf numFmtId="2" fontId="3" fillId="0" borderId="0" xfId="0" applyNumberFormat="1" applyFont="1" applyAlignment="1">
      <alignment/>
    </xf>
    <xf numFmtId="0" fontId="4" fillId="0" borderId="0" xfId="17" applyFont="1" applyAlignment="1">
      <alignment horizontal="center"/>
      <protection/>
    </xf>
    <xf numFmtId="0" fontId="5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 vertical="center"/>
    </xf>
    <xf numFmtId="2" fontId="5" fillId="0" borderId="3" xfId="0" applyNumberFormat="1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4" fontId="6" fillId="2" borderId="4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4" fontId="6" fillId="2" borderId="5" xfId="0" applyNumberFormat="1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0" fontId="3" fillId="0" borderId="6" xfId="0" applyFont="1" applyBorder="1" applyAlignment="1">
      <alignment/>
    </xf>
    <xf numFmtId="0" fontId="6" fillId="0" borderId="6" xfId="0" applyFont="1" applyBorder="1" applyAlignment="1">
      <alignment horizontal="right"/>
    </xf>
    <xf numFmtId="175" fontId="6" fillId="0" borderId="6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6" fillId="0" borderId="7" xfId="0" applyFont="1" applyBorder="1" applyAlignment="1">
      <alignment horizontal="right"/>
    </xf>
    <xf numFmtId="0" fontId="6" fillId="0" borderId="7" xfId="0" applyFont="1" applyBorder="1" applyAlignment="1">
      <alignment/>
    </xf>
    <xf numFmtId="175" fontId="6" fillId="0" borderId="7" xfId="0" applyNumberFormat="1" applyFont="1" applyBorder="1" applyAlignment="1">
      <alignment/>
    </xf>
    <xf numFmtId="175" fontId="6" fillId="0" borderId="7" xfId="0" applyNumberFormat="1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2" fontId="6" fillId="0" borderId="7" xfId="0" applyNumberFormat="1" applyFont="1" applyBorder="1" applyAlignment="1">
      <alignment/>
    </xf>
    <xf numFmtId="0" fontId="8" fillId="3" borderId="7" xfId="0" applyFont="1" applyFill="1" applyBorder="1" applyAlignment="1">
      <alignment horizontal="right"/>
    </xf>
    <xf numFmtId="0" fontId="6" fillId="0" borderId="7" xfId="0" applyFont="1" applyBorder="1" applyAlignment="1" quotePrefix="1">
      <alignment horizontal="right"/>
    </xf>
    <xf numFmtId="174" fontId="6" fillId="0" borderId="7" xfId="0" applyNumberFormat="1" applyFont="1" applyBorder="1" applyAlignment="1">
      <alignment horizontal="right"/>
    </xf>
    <xf numFmtId="2" fontId="6" fillId="0" borderId="7" xfId="0" applyNumberFormat="1" applyFont="1" applyBorder="1" applyAlignment="1">
      <alignment horizontal="right"/>
    </xf>
    <xf numFmtId="173" fontId="6" fillId="0" borderId="7" xfId="0" applyNumberFormat="1" applyFont="1" applyBorder="1" applyAlignment="1">
      <alignment horizontal="right"/>
    </xf>
    <xf numFmtId="174" fontId="6" fillId="0" borderId="7" xfId="0" applyNumberFormat="1" applyFont="1" applyBorder="1" applyAlignment="1">
      <alignment/>
    </xf>
    <xf numFmtId="172" fontId="6" fillId="0" borderId="7" xfId="0" applyNumberFormat="1" applyFont="1" applyBorder="1" applyAlignment="1">
      <alignment/>
    </xf>
    <xf numFmtId="0" fontId="10" fillId="0" borderId="8" xfId="0" applyFont="1" applyBorder="1" applyAlignment="1">
      <alignment/>
    </xf>
    <xf numFmtId="0" fontId="11" fillId="0" borderId="8" xfId="0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174" fontId="6" fillId="0" borderId="8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17" applyFont="1">
      <alignment/>
      <protection/>
    </xf>
    <xf numFmtId="0" fontId="0" fillId="0" borderId="0" xfId="17" applyFont="1" applyFill="1">
      <alignment/>
      <protection/>
    </xf>
    <xf numFmtId="0" fontId="13" fillId="0" borderId="0" xfId="0" applyFont="1" applyAlignment="1">
      <alignment/>
    </xf>
    <xf numFmtId="0" fontId="14" fillId="2" borderId="4" xfId="17" applyFont="1" applyFill="1" applyBorder="1" applyAlignment="1">
      <alignment horizontal="center" vertical="center"/>
      <protection/>
    </xf>
    <xf numFmtId="0" fontId="14" fillId="2" borderId="5" xfId="17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3" fillId="0" borderId="6" xfId="0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4" borderId="0" xfId="17" applyFont="1" applyFill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14" fillId="2" borderId="4" xfId="17" applyFont="1" applyFill="1" applyBorder="1" applyAlignment="1">
      <alignment horizontal="center" vertical="center"/>
      <protection/>
    </xf>
    <xf numFmtId="0" fontId="14" fillId="2" borderId="5" xfId="17" applyFont="1" applyFill="1" applyBorder="1" applyAlignment="1">
      <alignment horizontal="center" vertical="center"/>
      <protection/>
    </xf>
  </cellXfs>
  <cellStyles count="8">
    <cellStyle name="Normal" xfId="0"/>
    <cellStyle name="Currency" xfId="15"/>
    <cellStyle name="Currency [0]" xfId="16"/>
    <cellStyle name="Normal_Estado Trófico-Min" xfId="17"/>
    <cellStyle name="Normal_EstadoTrófico-Med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showGridLines="0" workbookViewId="0" topLeftCell="A1">
      <selection activeCell="F24" sqref="F24"/>
    </sheetView>
  </sheetViews>
  <sheetFormatPr defaultColWidth="9.140625" defaultRowHeight="12.75"/>
  <cols>
    <col min="1" max="1" width="23.00390625" style="1" customWidth="1"/>
    <col min="2" max="2" width="9.7109375" style="44" customWidth="1"/>
    <col min="3" max="14" width="7.7109375" style="1" customWidth="1"/>
    <col min="15" max="15" width="7.7109375" style="3" customWidth="1"/>
    <col min="16" max="16384" width="11.57421875" style="1" customWidth="1"/>
  </cols>
  <sheetData>
    <row r="1" spans="1:15" ht="15.7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5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8" ht="15.75">
      <c r="A3" s="2"/>
      <c r="B3" s="2"/>
      <c r="C3" s="2"/>
      <c r="D3" s="2"/>
      <c r="E3" s="2"/>
      <c r="F3" s="2"/>
      <c r="G3" s="2"/>
      <c r="H3" s="2"/>
    </row>
    <row r="4" spans="1:15" ht="15.75">
      <c r="A4" s="65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6" spans="1:15" s="10" customFormat="1" ht="18.75" customHeight="1">
      <c r="A6" s="5" t="s">
        <v>3</v>
      </c>
      <c r="B6" s="6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0.5">
      <c r="A7" s="11" t="s">
        <v>4</v>
      </c>
      <c r="B7" s="12"/>
      <c r="C7" s="13">
        <v>32291</v>
      </c>
      <c r="D7" s="13">
        <v>32321</v>
      </c>
      <c r="E7" s="13">
        <v>32346</v>
      </c>
      <c r="F7" s="13">
        <v>32377</v>
      </c>
      <c r="G7" s="13">
        <v>32405</v>
      </c>
      <c r="H7" s="13">
        <v>32433</v>
      </c>
      <c r="I7" s="13">
        <v>32468</v>
      </c>
      <c r="J7" s="12" t="s">
        <v>5</v>
      </c>
      <c r="K7" s="13">
        <v>32524</v>
      </c>
      <c r="L7" s="13">
        <v>32559</v>
      </c>
      <c r="M7" s="13">
        <v>32595</v>
      </c>
      <c r="N7" s="13">
        <v>32622</v>
      </c>
      <c r="O7" s="14" t="s">
        <v>6</v>
      </c>
    </row>
    <row r="8" spans="1:15" ht="10.5">
      <c r="A8" s="15" t="s">
        <v>7</v>
      </c>
      <c r="B8" s="16"/>
      <c r="C8" s="16" t="s">
        <v>8</v>
      </c>
      <c r="D8" s="17">
        <v>32321</v>
      </c>
      <c r="E8" s="17">
        <v>32346</v>
      </c>
      <c r="F8" s="17">
        <v>32379</v>
      </c>
      <c r="G8" s="17">
        <v>32406</v>
      </c>
      <c r="H8" s="17">
        <v>32434</v>
      </c>
      <c r="I8" s="17">
        <v>32469</v>
      </c>
      <c r="J8" s="17">
        <v>32490</v>
      </c>
      <c r="K8" s="17">
        <v>32525</v>
      </c>
      <c r="L8" s="17">
        <v>32560</v>
      </c>
      <c r="M8" s="17">
        <v>32596</v>
      </c>
      <c r="N8" s="17">
        <v>32623</v>
      </c>
      <c r="O8" s="18" t="s">
        <v>9</v>
      </c>
    </row>
    <row r="9" spans="1:15" ht="15.75" customHeight="1">
      <c r="A9" s="19" t="s">
        <v>10</v>
      </c>
      <c r="B9" s="20" t="s">
        <v>11</v>
      </c>
      <c r="C9" s="21">
        <v>8</v>
      </c>
      <c r="D9" s="22">
        <v>3.5</v>
      </c>
      <c r="E9" s="21">
        <v>13</v>
      </c>
      <c r="F9" s="21">
        <v>6</v>
      </c>
      <c r="G9" s="22">
        <v>5.2</v>
      </c>
      <c r="H9" s="22">
        <v>6.8</v>
      </c>
      <c r="I9" s="22">
        <v>6.8</v>
      </c>
      <c r="J9" s="22">
        <v>6.8</v>
      </c>
      <c r="K9" s="21">
        <v>6</v>
      </c>
      <c r="L9" s="21">
        <v>5.5</v>
      </c>
      <c r="M9" s="22">
        <v>6.2</v>
      </c>
      <c r="N9" s="21">
        <v>6</v>
      </c>
      <c r="O9" s="21">
        <f>SUM(C9:N9)/12</f>
        <v>6.6499999999999995</v>
      </c>
    </row>
    <row r="10" spans="1:15" ht="10.5">
      <c r="A10" s="23" t="s">
        <v>12</v>
      </c>
      <c r="B10" s="24" t="s">
        <v>13</v>
      </c>
      <c r="C10" s="25">
        <v>12</v>
      </c>
      <c r="D10" s="25">
        <v>9</v>
      </c>
      <c r="E10" s="25">
        <v>14</v>
      </c>
      <c r="F10" s="25">
        <v>21</v>
      </c>
      <c r="G10" s="25">
        <v>21</v>
      </c>
      <c r="H10" s="25">
        <v>17</v>
      </c>
      <c r="I10" s="25">
        <v>24</v>
      </c>
      <c r="J10" s="25">
        <v>25</v>
      </c>
      <c r="K10" s="25">
        <v>20</v>
      </c>
      <c r="L10" s="25">
        <v>28</v>
      </c>
      <c r="M10" s="25">
        <v>16</v>
      </c>
      <c r="N10" s="25">
        <v>16.5</v>
      </c>
      <c r="O10" s="26">
        <f>SUM(C10:N10)/12</f>
        <v>18.625</v>
      </c>
    </row>
    <row r="11" spans="1:15" ht="10.5">
      <c r="A11" s="23" t="s">
        <v>14</v>
      </c>
      <c r="B11" s="24" t="s">
        <v>13</v>
      </c>
      <c r="C11" s="25">
        <v>14</v>
      </c>
      <c r="D11" s="25">
        <v>12</v>
      </c>
      <c r="E11" s="25">
        <v>12</v>
      </c>
      <c r="F11" s="25">
        <v>16</v>
      </c>
      <c r="G11" s="25">
        <v>16</v>
      </c>
      <c r="H11" s="25">
        <v>19</v>
      </c>
      <c r="I11" s="25">
        <v>25</v>
      </c>
      <c r="J11" s="25">
        <v>26</v>
      </c>
      <c r="K11" s="25">
        <v>21</v>
      </c>
      <c r="L11" s="25">
        <v>24</v>
      </c>
      <c r="M11" s="25">
        <v>22</v>
      </c>
      <c r="N11" s="25">
        <v>19</v>
      </c>
      <c r="O11" s="26">
        <f>SUM(C11:N11)/12</f>
        <v>18.833333333333332</v>
      </c>
    </row>
    <row r="12" spans="1:15" ht="10.5">
      <c r="A12" s="23" t="s">
        <v>15</v>
      </c>
      <c r="B12" s="24" t="s">
        <v>16</v>
      </c>
      <c r="C12" s="25">
        <v>105</v>
      </c>
      <c r="D12" s="25">
        <v>35</v>
      </c>
      <c r="E12" s="25">
        <v>210</v>
      </c>
      <c r="F12" s="25">
        <v>200</v>
      </c>
      <c r="G12" s="25">
        <v>60</v>
      </c>
      <c r="H12" s="25">
        <v>150</v>
      </c>
      <c r="I12" s="25">
        <v>160</v>
      </c>
      <c r="J12" s="25">
        <v>210</v>
      </c>
      <c r="K12" s="25">
        <v>40</v>
      </c>
      <c r="L12" s="25">
        <v>50</v>
      </c>
      <c r="M12" s="25">
        <v>120</v>
      </c>
      <c r="N12" s="25">
        <v>150</v>
      </c>
      <c r="O12" s="27" t="s">
        <v>8</v>
      </c>
    </row>
    <row r="13" spans="1:15" ht="10.5">
      <c r="A13" s="23" t="s">
        <v>17</v>
      </c>
      <c r="B13" s="24" t="s">
        <v>18</v>
      </c>
      <c r="C13" s="25">
        <v>57.2</v>
      </c>
      <c r="D13" s="25">
        <v>62.8</v>
      </c>
      <c r="E13" s="25">
        <v>51.2</v>
      </c>
      <c r="F13" s="25">
        <v>43</v>
      </c>
      <c r="G13" s="25">
        <v>42.6</v>
      </c>
      <c r="H13" s="25">
        <v>61.8</v>
      </c>
      <c r="I13" s="25">
        <v>58.4</v>
      </c>
      <c r="J13" s="25">
        <v>57</v>
      </c>
      <c r="K13" s="25">
        <v>90</v>
      </c>
      <c r="L13" s="25">
        <v>60.6</v>
      </c>
      <c r="M13" s="25">
        <v>45.6</v>
      </c>
      <c r="N13" s="25">
        <v>57.4</v>
      </c>
      <c r="O13" s="26">
        <f aca="true" t="shared" si="0" ref="O13:O20">SUM(C13:N13)/12</f>
        <v>57.300000000000004</v>
      </c>
    </row>
    <row r="14" spans="1:15" ht="10.5">
      <c r="A14" s="23" t="s">
        <v>19</v>
      </c>
      <c r="B14" s="24" t="s">
        <v>18</v>
      </c>
      <c r="C14" s="25">
        <v>33.6</v>
      </c>
      <c r="D14" s="25">
        <v>55.6</v>
      </c>
      <c r="E14" s="25">
        <v>30.2</v>
      </c>
      <c r="F14" s="25">
        <v>22</v>
      </c>
      <c r="G14" s="25">
        <v>21.8</v>
      </c>
      <c r="H14" s="25">
        <v>39.6</v>
      </c>
      <c r="I14" s="25">
        <v>19.2</v>
      </c>
      <c r="J14" s="25">
        <v>24.2</v>
      </c>
      <c r="K14" s="25">
        <v>58.6</v>
      </c>
      <c r="L14" s="25">
        <v>34.2</v>
      </c>
      <c r="M14" s="25">
        <v>28.2</v>
      </c>
      <c r="N14" s="25">
        <v>22.6</v>
      </c>
      <c r="O14" s="26">
        <f t="shared" si="0"/>
        <v>32.483333333333334</v>
      </c>
    </row>
    <row r="15" spans="1:15" ht="10.5">
      <c r="A15" s="23" t="s">
        <v>20</v>
      </c>
      <c r="B15" s="24" t="s">
        <v>18</v>
      </c>
      <c r="C15" s="25">
        <v>5.5</v>
      </c>
      <c r="D15" s="25">
        <v>14.5</v>
      </c>
      <c r="E15" s="25">
        <v>3.8</v>
      </c>
      <c r="F15" s="25">
        <v>3.5</v>
      </c>
      <c r="G15" s="25">
        <v>8.5</v>
      </c>
      <c r="H15" s="25">
        <v>4.5</v>
      </c>
      <c r="I15" s="25">
        <v>5.1</v>
      </c>
      <c r="J15" s="25">
        <v>3.7</v>
      </c>
      <c r="K15" s="25">
        <v>29.6</v>
      </c>
      <c r="L15" s="25">
        <v>22</v>
      </c>
      <c r="M15" s="25">
        <v>3.6</v>
      </c>
      <c r="N15" s="25">
        <v>3.1</v>
      </c>
      <c r="O15" s="26">
        <f t="shared" si="0"/>
        <v>8.95</v>
      </c>
    </row>
    <row r="16" spans="1:15" ht="10.5">
      <c r="A16" s="23" t="s">
        <v>21</v>
      </c>
      <c r="B16" s="24" t="s">
        <v>18</v>
      </c>
      <c r="C16" s="25">
        <v>2.9</v>
      </c>
      <c r="D16" s="25">
        <v>10.1</v>
      </c>
      <c r="E16" s="25">
        <v>2.2</v>
      </c>
      <c r="F16" s="25">
        <v>1.8</v>
      </c>
      <c r="G16" s="25">
        <v>7</v>
      </c>
      <c r="H16" s="25">
        <v>2.4</v>
      </c>
      <c r="I16" s="25">
        <v>1.3</v>
      </c>
      <c r="J16" s="25">
        <v>3</v>
      </c>
      <c r="K16" s="25">
        <v>24</v>
      </c>
      <c r="L16" s="25">
        <v>11</v>
      </c>
      <c r="M16" s="25">
        <v>1.2</v>
      </c>
      <c r="N16" s="25">
        <v>0.4</v>
      </c>
      <c r="O16" s="26">
        <f t="shared" si="0"/>
        <v>5.608333333333334</v>
      </c>
    </row>
    <row r="17" spans="1:15" ht="10.5">
      <c r="A17" s="23" t="s">
        <v>22</v>
      </c>
      <c r="B17" s="24" t="s">
        <v>159</v>
      </c>
      <c r="C17" s="25">
        <v>0.4</v>
      </c>
      <c r="D17" s="25">
        <v>1.2</v>
      </c>
      <c r="E17" s="25">
        <v>0.7</v>
      </c>
      <c r="F17" s="25">
        <v>1.7</v>
      </c>
      <c r="G17" s="25">
        <v>1.2</v>
      </c>
      <c r="H17" s="25">
        <v>0.9</v>
      </c>
      <c r="I17" s="25">
        <v>1.4</v>
      </c>
      <c r="J17" s="25">
        <v>2.9</v>
      </c>
      <c r="K17" s="25">
        <v>1.1</v>
      </c>
      <c r="L17" s="25">
        <v>5.2</v>
      </c>
      <c r="M17" s="25">
        <v>0.7</v>
      </c>
      <c r="N17" s="25">
        <v>2.4</v>
      </c>
      <c r="O17" s="26">
        <f t="shared" si="0"/>
        <v>1.6499999999999997</v>
      </c>
    </row>
    <row r="18" spans="1:15" ht="10.5">
      <c r="A18" s="23" t="s">
        <v>23</v>
      </c>
      <c r="B18" s="24" t="s">
        <v>159</v>
      </c>
      <c r="C18" s="25">
        <v>8.6</v>
      </c>
      <c r="D18" s="25">
        <v>4</v>
      </c>
      <c r="E18" s="25">
        <v>4.3</v>
      </c>
      <c r="F18" s="25">
        <v>5.1</v>
      </c>
      <c r="G18" s="25">
        <v>16.9</v>
      </c>
      <c r="H18" s="25">
        <v>10.4</v>
      </c>
      <c r="I18" s="25">
        <v>7.3</v>
      </c>
      <c r="J18" s="25">
        <v>8.1</v>
      </c>
      <c r="K18" s="25">
        <v>11</v>
      </c>
      <c r="L18" s="25">
        <v>17.6</v>
      </c>
      <c r="M18" s="25">
        <v>8.6</v>
      </c>
      <c r="N18" s="25">
        <v>9.8</v>
      </c>
      <c r="O18" s="26">
        <f t="shared" si="0"/>
        <v>9.308333333333332</v>
      </c>
    </row>
    <row r="19" spans="1:15" ht="10.5">
      <c r="A19" s="23" t="s">
        <v>24</v>
      </c>
      <c r="B19" s="24" t="s">
        <v>18</v>
      </c>
      <c r="C19" s="25">
        <v>6.3</v>
      </c>
      <c r="D19" s="25">
        <v>3.1</v>
      </c>
      <c r="E19" s="25">
        <v>0.8</v>
      </c>
      <c r="F19" s="25">
        <v>3.4</v>
      </c>
      <c r="G19" s="25">
        <v>5.7</v>
      </c>
      <c r="H19" s="25">
        <v>2.7</v>
      </c>
      <c r="I19" s="25">
        <v>3.3</v>
      </c>
      <c r="J19" s="25">
        <v>2.5</v>
      </c>
      <c r="K19" s="25">
        <v>0.9</v>
      </c>
      <c r="L19" s="25">
        <v>0.9</v>
      </c>
      <c r="M19" s="25">
        <v>0.8</v>
      </c>
      <c r="N19" s="25">
        <v>1.1</v>
      </c>
      <c r="O19" s="26">
        <f t="shared" si="0"/>
        <v>2.625</v>
      </c>
    </row>
    <row r="20" spans="1:15" ht="10.5">
      <c r="A20" s="23" t="s">
        <v>25</v>
      </c>
      <c r="B20" s="24" t="s">
        <v>160</v>
      </c>
      <c r="C20" s="25">
        <v>11.7</v>
      </c>
      <c r="D20" s="26">
        <v>9</v>
      </c>
      <c r="E20" s="26">
        <v>10</v>
      </c>
      <c r="F20" s="26">
        <v>12</v>
      </c>
      <c r="G20" s="26">
        <v>18</v>
      </c>
      <c r="H20" s="26">
        <v>13</v>
      </c>
      <c r="I20" s="25">
        <v>19.9</v>
      </c>
      <c r="J20" s="27">
        <v>21</v>
      </c>
      <c r="K20" s="26">
        <v>22</v>
      </c>
      <c r="L20" s="25">
        <v>20.6</v>
      </c>
      <c r="M20" s="25">
        <v>14.8</v>
      </c>
      <c r="N20" s="25">
        <v>15.7</v>
      </c>
      <c r="O20" s="26">
        <f t="shared" si="0"/>
        <v>15.641666666666666</v>
      </c>
    </row>
    <row r="21" spans="1:15" ht="10.5">
      <c r="A21" s="23" t="s">
        <v>26</v>
      </c>
      <c r="B21" s="24" t="s">
        <v>160</v>
      </c>
      <c r="C21" s="28" t="s">
        <v>27</v>
      </c>
      <c r="D21" s="28" t="s">
        <v>27</v>
      </c>
      <c r="E21" s="28" t="s">
        <v>27</v>
      </c>
      <c r="F21" s="28" t="s">
        <v>27</v>
      </c>
      <c r="G21" s="28" t="s">
        <v>27</v>
      </c>
      <c r="H21" s="28" t="s">
        <v>27</v>
      </c>
      <c r="I21" s="28" t="s">
        <v>27</v>
      </c>
      <c r="J21" s="28" t="s">
        <v>27</v>
      </c>
      <c r="K21" s="28" t="s">
        <v>27</v>
      </c>
      <c r="L21" s="28" t="s">
        <v>27</v>
      </c>
      <c r="M21" s="28" t="s">
        <v>27</v>
      </c>
      <c r="N21" s="28" t="s">
        <v>27</v>
      </c>
      <c r="O21" s="28" t="s">
        <v>27</v>
      </c>
    </row>
    <row r="22" spans="1:15" ht="10.5">
      <c r="A22" s="23" t="s">
        <v>28</v>
      </c>
      <c r="B22" s="24" t="s">
        <v>29</v>
      </c>
      <c r="C22" s="26">
        <v>1</v>
      </c>
      <c r="D22" s="26">
        <v>2</v>
      </c>
      <c r="E22" s="25">
        <v>1.1</v>
      </c>
      <c r="F22" s="25">
        <v>3.4</v>
      </c>
      <c r="G22" s="25">
        <v>5.4</v>
      </c>
      <c r="H22" s="25">
        <v>6.7</v>
      </c>
      <c r="I22" s="26">
        <v>10</v>
      </c>
      <c r="J22" s="25">
        <v>4.7</v>
      </c>
      <c r="K22" s="25">
        <v>6.4</v>
      </c>
      <c r="L22" s="25">
        <v>4.3</v>
      </c>
      <c r="M22" s="25">
        <v>1.5</v>
      </c>
      <c r="N22" s="25">
        <v>6.1</v>
      </c>
      <c r="O22" s="26">
        <f aca="true" t="shared" si="1" ref="O22:O27">SUM(C22:N22)/12</f>
        <v>4.383333333333334</v>
      </c>
    </row>
    <row r="23" spans="1:15" ht="10.5">
      <c r="A23" s="23" t="s">
        <v>30</v>
      </c>
      <c r="B23" s="24" t="s">
        <v>31</v>
      </c>
      <c r="C23" s="25">
        <v>5.8</v>
      </c>
      <c r="D23" s="25">
        <v>1.2</v>
      </c>
      <c r="E23" s="25">
        <v>0.9</v>
      </c>
      <c r="F23" s="25">
        <v>2.4</v>
      </c>
      <c r="G23" s="25">
        <v>1.8</v>
      </c>
      <c r="H23" s="25">
        <v>2.4</v>
      </c>
      <c r="I23" s="25">
        <v>5.9</v>
      </c>
      <c r="J23" s="25">
        <v>3</v>
      </c>
      <c r="K23" s="25">
        <v>1.9</v>
      </c>
      <c r="L23" s="25">
        <v>1.2</v>
      </c>
      <c r="M23" s="25">
        <v>2.2</v>
      </c>
      <c r="N23" s="25">
        <v>1.7</v>
      </c>
      <c r="O23" s="26">
        <f t="shared" si="1"/>
        <v>2.533333333333333</v>
      </c>
    </row>
    <row r="24" spans="1:15" ht="10.5">
      <c r="A24" s="23" t="s">
        <v>32</v>
      </c>
      <c r="B24" s="24" t="s">
        <v>159</v>
      </c>
      <c r="C24" s="25">
        <v>9.5</v>
      </c>
      <c r="D24" s="25">
        <v>10.2</v>
      </c>
      <c r="E24" s="25">
        <v>10.4</v>
      </c>
      <c r="F24" s="25">
        <v>9.4</v>
      </c>
      <c r="G24" s="25">
        <v>9.4</v>
      </c>
      <c r="H24" s="26">
        <v>9</v>
      </c>
      <c r="I24" s="25">
        <v>7.4</v>
      </c>
      <c r="J24" s="25">
        <v>7.4</v>
      </c>
      <c r="K24" s="25">
        <v>7.6</v>
      </c>
      <c r="L24" s="25">
        <v>8.2</v>
      </c>
      <c r="M24" s="25">
        <v>7.7</v>
      </c>
      <c r="N24" s="25">
        <v>8.3</v>
      </c>
      <c r="O24" s="26">
        <f t="shared" si="1"/>
        <v>8.708333333333334</v>
      </c>
    </row>
    <row r="25" spans="1:15" ht="10.5">
      <c r="A25" s="23" t="s">
        <v>33</v>
      </c>
      <c r="B25" s="24" t="s">
        <v>161</v>
      </c>
      <c r="C25" s="25">
        <v>0.9</v>
      </c>
      <c r="D25" s="25">
        <v>4.6</v>
      </c>
      <c r="E25" s="25">
        <v>1.9</v>
      </c>
      <c r="F25" s="26">
        <v>1</v>
      </c>
      <c r="G25" s="25">
        <v>2.3</v>
      </c>
      <c r="H25" s="25">
        <v>3.5</v>
      </c>
      <c r="I25" s="25">
        <v>1.6</v>
      </c>
      <c r="J25" s="25">
        <v>1.6</v>
      </c>
      <c r="K25" s="26">
        <v>4</v>
      </c>
      <c r="L25" s="25">
        <v>2.5</v>
      </c>
      <c r="M25" s="25">
        <v>1.7</v>
      </c>
      <c r="N25" s="25">
        <v>3.6</v>
      </c>
      <c r="O25" s="26">
        <f t="shared" si="1"/>
        <v>2.433333333333333</v>
      </c>
    </row>
    <row r="26" spans="1:15" ht="10.5">
      <c r="A26" s="23" t="s">
        <v>34</v>
      </c>
      <c r="B26" s="24" t="s">
        <v>35</v>
      </c>
      <c r="C26" s="25">
        <v>0.41</v>
      </c>
      <c r="D26" s="25">
        <v>0.39</v>
      </c>
      <c r="E26" s="25">
        <v>0.12</v>
      </c>
      <c r="F26" s="25">
        <v>0.33</v>
      </c>
      <c r="G26" s="25">
        <v>0.43</v>
      </c>
      <c r="H26" s="25">
        <v>0.57</v>
      </c>
      <c r="I26" s="25">
        <v>0.71</v>
      </c>
      <c r="J26" s="25">
        <v>0.26</v>
      </c>
      <c r="K26" s="25">
        <v>0.47</v>
      </c>
      <c r="L26" s="25">
        <v>0.57</v>
      </c>
      <c r="M26" s="25">
        <v>0.34</v>
      </c>
      <c r="N26" s="25">
        <v>0.34</v>
      </c>
      <c r="O26" s="29">
        <f t="shared" si="1"/>
        <v>0.4116666666666666</v>
      </c>
    </row>
    <row r="27" spans="1:15" ht="10.5">
      <c r="A27" s="23" t="s">
        <v>36</v>
      </c>
      <c r="B27" s="24" t="s">
        <v>35</v>
      </c>
      <c r="C27" s="25">
        <v>0.55</v>
      </c>
      <c r="D27" s="25">
        <v>0.71</v>
      </c>
      <c r="E27" s="25">
        <v>0.28</v>
      </c>
      <c r="F27" s="25">
        <v>0.24</v>
      </c>
      <c r="G27" s="25">
        <v>1.09</v>
      </c>
      <c r="H27" s="25">
        <v>0.33</v>
      </c>
      <c r="I27" s="25">
        <v>0.5</v>
      </c>
      <c r="J27" s="25">
        <v>0.56</v>
      </c>
      <c r="K27" s="25">
        <v>0.63</v>
      </c>
      <c r="L27" s="25">
        <v>0.82</v>
      </c>
      <c r="M27" s="25">
        <v>0.5</v>
      </c>
      <c r="N27" s="25">
        <v>0.5</v>
      </c>
      <c r="O27" s="29">
        <f t="shared" si="1"/>
        <v>0.5591666666666667</v>
      </c>
    </row>
    <row r="28" spans="1:15" ht="10.5">
      <c r="A28" s="23" t="s">
        <v>37</v>
      </c>
      <c r="B28" s="24" t="s">
        <v>162</v>
      </c>
      <c r="C28" s="28" t="s">
        <v>27</v>
      </c>
      <c r="D28" s="28" t="s">
        <v>27</v>
      </c>
      <c r="E28" s="25">
        <v>0.003</v>
      </c>
      <c r="F28" s="28" t="s">
        <v>27</v>
      </c>
      <c r="G28" s="25">
        <v>0.012</v>
      </c>
      <c r="H28" s="24" t="s">
        <v>38</v>
      </c>
      <c r="I28" s="25">
        <v>0.004</v>
      </c>
      <c r="J28" s="24" t="s">
        <v>38</v>
      </c>
      <c r="K28" s="28" t="s">
        <v>27</v>
      </c>
      <c r="L28" s="30" t="s">
        <v>27</v>
      </c>
      <c r="M28" s="24" t="s">
        <v>38</v>
      </c>
      <c r="N28" s="31" t="s">
        <v>39</v>
      </c>
      <c r="O28" s="32" t="s">
        <v>40</v>
      </c>
    </row>
    <row r="29" spans="1:15" ht="10.5">
      <c r="A29" s="23" t="s">
        <v>41</v>
      </c>
      <c r="B29" s="24" t="s">
        <v>163</v>
      </c>
      <c r="C29" s="24" t="s">
        <v>42</v>
      </c>
      <c r="D29" s="28" t="s">
        <v>27</v>
      </c>
      <c r="E29" s="25">
        <v>0.16</v>
      </c>
      <c r="F29" s="25">
        <v>0.17</v>
      </c>
      <c r="G29" s="25">
        <v>0.37</v>
      </c>
      <c r="H29" s="25">
        <v>0.67</v>
      </c>
      <c r="I29" s="25">
        <v>0.14</v>
      </c>
      <c r="J29" s="25">
        <v>0.1</v>
      </c>
      <c r="K29" s="28" t="s">
        <v>27</v>
      </c>
      <c r="L29" s="25">
        <v>0.29</v>
      </c>
      <c r="M29" s="28" t="s">
        <v>27</v>
      </c>
      <c r="N29" s="25">
        <v>0.12</v>
      </c>
      <c r="O29" s="33" t="s">
        <v>43</v>
      </c>
    </row>
    <row r="30" spans="1:15" ht="10.5">
      <c r="A30" s="23" t="s">
        <v>44</v>
      </c>
      <c r="B30" s="24" t="s">
        <v>45</v>
      </c>
      <c r="C30" s="26">
        <v>25</v>
      </c>
      <c r="D30" s="26">
        <v>22</v>
      </c>
      <c r="E30" s="25">
        <v>24.5</v>
      </c>
      <c r="F30" s="25">
        <v>33.2</v>
      </c>
      <c r="G30" s="26">
        <v>25</v>
      </c>
      <c r="H30" s="25">
        <v>30.9</v>
      </c>
      <c r="I30" s="25">
        <v>28.4</v>
      </c>
      <c r="J30" s="25">
        <v>33</v>
      </c>
      <c r="K30" s="25">
        <v>32.4</v>
      </c>
      <c r="L30" s="25">
        <v>26</v>
      </c>
      <c r="M30" s="25">
        <v>34.6</v>
      </c>
      <c r="N30" s="25">
        <v>31.3</v>
      </c>
      <c r="O30" s="26">
        <f>SUM(C30:N30)/12</f>
        <v>28.858333333333334</v>
      </c>
    </row>
    <row r="31" spans="1:15" ht="10.5">
      <c r="A31" s="23" t="s">
        <v>46</v>
      </c>
      <c r="B31" s="24" t="s">
        <v>47</v>
      </c>
      <c r="C31" s="26">
        <v>12</v>
      </c>
      <c r="D31" s="26">
        <v>31</v>
      </c>
      <c r="E31" s="26">
        <v>9</v>
      </c>
      <c r="F31" s="25">
        <v>7.5</v>
      </c>
      <c r="G31" s="26">
        <v>22</v>
      </c>
      <c r="H31" s="25">
        <v>9.6</v>
      </c>
      <c r="I31" s="25">
        <v>7.8</v>
      </c>
      <c r="J31" s="26">
        <v>32</v>
      </c>
      <c r="K31" s="26">
        <v>32</v>
      </c>
      <c r="L31" s="26">
        <v>27</v>
      </c>
      <c r="M31" s="25">
        <v>9.7</v>
      </c>
      <c r="N31" s="26">
        <v>11</v>
      </c>
      <c r="O31" s="26">
        <f>SUM(C31:N31)/12</f>
        <v>17.549999999999997</v>
      </c>
    </row>
    <row r="32" spans="1:15" ht="10.5">
      <c r="A32" s="23" t="s">
        <v>48</v>
      </c>
      <c r="B32" s="24" t="s">
        <v>49</v>
      </c>
      <c r="C32" s="25">
        <v>2.1</v>
      </c>
      <c r="D32" s="25">
        <v>5.2</v>
      </c>
      <c r="E32" s="25">
        <v>10.3</v>
      </c>
      <c r="F32" s="26">
        <v>4</v>
      </c>
      <c r="G32" s="25">
        <v>4.6</v>
      </c>
      <c r="H32" s="25">
        <v>5.2</v>
      </c>
      <c r="I32" s="24">
        <v>3.4</v>
      </c>
      <c r="J32" s="25">
        <v>3.4</v>
      </c>
      <c r="K32" s="25">
        <v>5.8</v>
      </c>
      <c r="L32" s="25">
        <v>4.9</v>
      </c>
      <c r="M32" s="25">
        <v>3.4</v>
      </c>
      <c r="N32" s="25">
        <v>2.8</v>
      </c>
      <c r="O32" s="26">
        <f>SUM(C32:N32)/12</f>
        <v>4.591666666666666</v>
      </c>
    </row>
    <row r="33" spans="1:15" ht="10.5">
      <c r="A33" s="23" t="s">
        <v>50</v>
      </c>
      <c r="B33" s="24" t="s">
        <v>18</v>
      </c>
      <c r="C33" s="24" t="s">
        <v>51</v>
      </c>
      <c r="D33" s="25">
        <v>0.001</v>
      </c>
      <c r="E33" s="25">
        <v>0.003</v>
      </c>
      <c r="F33" s="28" t="s">
        <v>27</v>
      </c>
      <c r="G33" s="25">
        <v>0.01</v>
      </c>
      <c r="H33" s="28" t="s">
        <v>27</v>
      </c>
      <c r="I33" s="28" t="s">
        <v>27</v>
      </c>
      <c r="J33" s="25">
        <v>0.002</v>
      </c>
      <c r="K33" s="25">
        <v>0.003</v>
      </c>
      <c r="L33" s="25">
        <v>0.006</v>
      </c>
      <c r="M33" s="25">
        <v>0.003</v>
      </c>
      <c r="N33" s="25">
        <v>0.019</v>
      </c>
      <c r="O33" s="32" t="s">
        <v>52</v>
      </c>
    </row>
    <row r="34" spans="1:15" ht="10.5">
      <c r="A34" s="23" t="s">
        <v>53</v>
      </c>
      <c r="B34" s="24" t="s">
        <v>54</v>
      </c>
      <c r="C34" s="24" t="s">
        <v>8</v>
      </c>
      <c r="D34" s="24" t="s">
        <v>8</v>
      </c>
      <c r="E34" s="24" t="s">
        <v>8</v>
      </c>
      <c r="F34" s="24" t="s">
        <v>8</v>
      </c>
      <c r="G34" s="25">
        <v>3.16</v>
      </c>
      <c r="H34" s="25">
        <v>0.41</v>
      </c>
      <c r="I34" s="25">
        <v>0.63</v>
      </c>
      <c r="J34" s="25">
        <v>0.28</v>
      </c>
      <c r="K34" s="25">
        <v>1.19</v>
      </c>
      <c r="L34" s="25">
        <v>0.83</v>
      </c>
      <c r="M34" s="25">
        <v>0.12</v>
      </c>
      <c r="N34" s="24" t="s">
        <v>55</v>
      </c>
      <c r="O34" s="33" t="s">
        <v>56</v>
      </c>
    </row>
    <row r="35" spans="1:15" ht="10.5">
      <c r="A35" s="23" t="s">
        <v>57</v>
      </c>
      <c r="B35" s="24" t="s">
        <v>58</v>
      </c>
      <c r="C35" s="24" t="s">
        <v>8</v>
      </c>
      <c r="D35" s="24" t="s">
        <v>8</v>
      </c>
      <c r="E35" s="24" t="s">
        <v>8</v>
      </c>
      <c r="F35" s="24" t="s">
        <v>8</v>
      </c>
      <c r="G35" s="26">
        <v>2</v>
      </c>
      <c r="H35" s="26">
        <v>2</v>
      </c>
      <c r="I35" s="25">
        <v>2.5</v>
      </c>
      <c r="J35" s="25">
        <v>2.2</v>
      </c>
      <c r="K35" s="25">
        <v>2.4</v>
      </c>
      <c r="L35" s="25">
        <v>2.4</v>
      </c>
      <c r="M35" s="26">
        <v>2</v>
      </c>
      <c r="N35" s="25">
        <v>2.4</v>
      </c>
      <c r="O35" s="26">
        <f>SUM(C35:N35)/8</f>
        <v>2.2375</v>
      </c>
    </row>
    <row r="36" spans="1:15" ht="10.5">
      <c r="A36" s="23" t="s">
        <v>59</v>
      </c>
      <c r="B36" s="24" t="s">
        <v>164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8" t="s">
        <v>27</v>
      </c>
      <c r="I36" s="25">
        <v>0.04</v>
      </c>
      <c r="J36" s="24" t="s">
        <v>60</v>
      </c>
      <c r="K36" s="25">
        <v>0.14</v>
      </c>
      <c r="L36" s="25">
        <v>0.06</v>
      </c>
      <c r="M36" s="25">
        <v>0.06</v>
      </c>
      <c r="N36" s="25">
        <v>0.07</v>
      </c>
      <c r="O36" s="33" t="s">
        <v>61</v>
      </c>
    </row>
    <row r="37" spans="1:15" ht="10.5">
      <c r="A37" s="23" t="s">
        <v>62</v>
      </c>
      <c r="B37" s="24" t="s">
        <v>63</v>
      </c>
      <c r="C37" s="24" t="s">
        <v>64</v>
      </c>
      <c r="D37" s="24" t="s">
        <v>64</v>
      </c>
      <c r="E37" s="24" t="s">
        <v>64</v>
      </c>
      <c r="F37" s="24" t="s">
        <v>64</v>
      </c>
      <c r="G37" s="24" t="s">
        <v>64</v>
      </c>
      <c r="H37" s="24" t="s">
        <v>64</v>
      </c>
      <c r="I37" s="25">
        <v>0.025</v>
      </c>
      <c r="J37" s="24" t="s">
        <v>64</v>
      </c>
      <c r="K37" s="25">
        <v>0.109</v>
      </c>
      <c r="L37" s="25">
        <v>0.032</v>
      </c>
      <c r="M37" s="28" t="s">
        <v>27</v>
      </c>
      <c r="N37" s="25">
        <v>0.132</v>
      </c>
      <c r="O37" s="32" t="s">
        <v>65</v>
      </c>
    </row>
    <row r="38" spans="1:15" ht="10.5">
      <c r="A38" s="23" t="s">
        <v>66</v>
      </c>
      <c r="B38" s="24" t="s">
        <v>67</v>
      </c>
      <c r="C38" s="28" t="s">
        <v>27</v>
      </c>
      <c r="D38" s="28" t="s">
        <v>27</v>
      </c>
      <c r="E38" s="28" t="s">
        <v>27</v>
      </c>
      <c r="F38" s="28" t="s">
        <v>27</v>
      </c>
      <c r="G38" s="28" t="s">
        <v>27</v>
      </c>
      <c r="H38" s="28" t="s">
        <v>27</v>
      </c>
      <c r="I38" s="28" t="s">
        <v>27</v>
      </c>
      <c r="J38" s="24" t="s">
        <v>60</v>
      </c>
      <c r="K38" s="28" t="s">
        <v>27</v>
      </c>
      <c r="L38" s="28" t="s">
        <v>27</v>
      </c>
      <c r="M38" s="28" t="s">
        <v>27</v>
      </c>
      <c r="N38" s="28" t="s">
        <v>27</v>
      </c>
      <c r="O38" s="28" t="s">
        <v>27</v>
      </c>
    </row>
    <row r="39" spans="1:15" ht="10.5">
      <c r="A39" s="23" t="s">
        <v>68</v>
      </c>
      <c r="B39" s="24" t="s">
        <v>164</v>
      </c>
      <c r="C39" s="25">
        <v>0.11</v>
      </c>
      <c r="D39" s="28" t="s">
        <v>27</v>
      </c>
      <c r="E39" s="28" t="s">
        <v>27</v>
      </c>
      <c r="F39" s="28" t="s">
        <v>27</v>
      </c>
      <c r="G39" s="28" t="s">
        <v>27</v>
      </c>
      <c r="H39" s="28" t="s">
        <v>27</v>
      </c>
      <c r="I39" s="25">
        <v>0.02</v>
      </c>
      <c r="J39" s="24" t="s">
        <v>60</v>
      </c>
      <c r="K39" s="24" t="s">
        <v>60</v>
      </c>
      <c r="L39" s="24" t="s">
        <v>60</v>
      </c>
      <c r="M39" s="28" t="s">
        <v>27</v>
      </c>
      <c r="N39" s="28" t="s">
        <v>27</v>
      </c>
      <c r="O39" s="33" t="s">
        <v>60</v>
      </c>
    </row>
    <row r="40" spans="1:15" ht="10.5">
      <c r="A40" s="23" t="s">
        <v>69</v>
      </c>
      <c r="B40" s="24"/>
      <c r="C40" s="25">
        <v>6.8</v>
      </c>
      <c r="D40" s="25">
        <v>6.8</v>
      </c>
      <c r="E40" s="25">
        <v>6.7</v>
      </c>
      <c r="F40" s="25">
        <v>7.1</v>
      </c>
      <c r="G40" s="25">
        <v>7.1</v>
      </c>
      <c r="H40" s="25">
        <v>7.1</v>
      </c>
      <c r="I40" s="26">
        <v>7</v>
      </c>
      <c r="J40" s="26">
        <v>7</v>
      </c>
      <c r="K40" s="25">
        <v>6.9</v>
      </c>
      <c r="L40" s="25">
        <v>6.8</v>
      </c>
      <c r="M40" s="25">
        <v>7.6</v>
      </c>
      <c r="N40" s="25">
        <v>7.3</v>
      </c>
      <c r="O40" s="27" t="s">
        <v>8</v>
      </c>
    </row>
    <row r="41" spans="1:15" ht="10.5">
      <c r="A41" s="23" t="s">
        <v>70</v>
      </c>
      <c r="B41" s="24" t="s">
        <v>71</v>
      </c>
      <c r="C41" s="28" t="s">
        <v>27</v>
      </c>
      <c r="D41" s="28" t="s">
        <v>27</v>
      </c>
      <c r="E41" s="28" t="s">
        <v>27</v>
      </c>
      <c r="F41" s="28" t="s">
        <v>27</v>
      </c>
      <c r="G41" s="28" t="s">
        <v>27</v>
      </c>
      <c r="H41" s="24" t="s">
        <v>8</v>
      </c>
      <c r="I41" s="28" t="s">
        <v>27</v>
      </c>
      <c r="J41" s="24" t="s">
        <v>72</v>
      </c>
      <c r="K41" s="24" t="s">
        <v>72</v>
      </c>
      <c r="L41" s="24" t="s">
        <v>72</v>
      </c>
      <c r="M41" s="24" t="s">
        <v>72</v>
      </c>
      <c r="N41" s="28" t="s">
        <v>27</v>
      </c>
      <c r="O41" s="33" t="s">
        <v>60</v>
      </c>
    </row>
    <row r="42" spans="1:15" ht="10.5">
      <c r="A42" s="23" t="s">
        <v>73</v>
      </c>
      <c r="B42" s="24" t="s">
        <v>74</v>
      </c>
      <c r="C42" s="28" t="s">
        <v>27</v>
      </c>
      <c r="D42" s="28" t="s">
        <v>27</v>
      </c>
      <c r="E42" s="28" t="s">
        <v>27</v>
      </c>
      <c r="F42" s="28" t="s">
        <v>27</v>
      </c>
      <c r="G42" s="28" t="s">
        <v>27</v>
      </c>
      <c r="H42" s="28" t="s">
        <v>27</v>
      </c>
      <c r="I42" s="28" t="s">
        <v>27</v>
      </c>
      <c r="J42" s="28" t="s">
        <v>27</v>
      </c>
      <c r="K42" s="28" t="s">
        <v>27</v>
      </c>
      <c r="L42" s="28" t="s">
        <v>27</v>
      </c>
      <c r="M42" s="28" t="s">
        <v>27</v>
      </c>
      <c r="N42" s="28" t="s">
        <v>27</v>
      </c>
      <c r="O42" s="28" t="s">
        <v>27</v>
      </c>
    </row>
    <row r="43" spans="1:15" ht="10.5">
      <c r="A43" s="23" t="s">
        <v>75</v>
      </c>
      <c r="B43" s="24" t="s">
        <v>76</v>
      </c>
      <c r="C43" s="28" t="s">
        <v>27</v>
      </c>
      <c r="D43" s="28" t="s">
        <v>27</v>
      </c>
      <c r="E43" s="28" t="s">
        <v>27</v>
      </c>
      <c r="F43" s="28" t="s">
        <v>27</v>
      </c>
      <c r="G43" s="28" t="s">
        <v>27</v>
      </c>
      <c r="H43" s="28" t="s">
        <v>27</v>
      </c>
      <c r="I43" s="24" t="s">
        <v>77</v>
      </c>
      <c r="J43" s="28" t="s">
        <v>27</v>
      </c>
      <c r="K43" s="24" t="s">
        <v>77</v>
      </c>
      <c r="L43" s="28" t="s">
        <v>27</v>
      </c>
      <c r="M43" s="25">
        <v>0.0011</v>
      </c>
      <c r="N43" s="28" t="s">
        <v>27</v>
      </c>
      <c r="O43" s="34" t="s">
        <v>78</v>
      </c>
    </row>
    <row r="44" spans="1:15" ht="10.5">
      <c r="A44" s="23" t="s">
        <v>79</v>
      </c>
      <c r="B44" s="24" t="s">
        <v>80</v>
      </c>
      <c r="C44" s="28" t="s">
        <v>27</v>
      </c>
      <c r="D44" s="28" t="s">
        <v>27</v>
      </c>
      <c r="E44" s="28" t="s">
        <v>27</v>
      </c>
      <c r="F44" s="25">
        <v>0.01</v>
      </c>
      <c r="G44" s="28" t="s">
        <v>27</v>
      </c>
      <c r="H44" s="25">
        <v>0.028</v>
      </c>
      <c r="I44" s="28" t="s">
        <v>27</v>
      </c>
      <c r="J44" s="24" t="s">
        <v>60</v>
      </c>
      <c r="K44" s="24" t="s">
        <v>60</v>
      </c>
      <c r="L44" s="24" t="s">
        <v>60</v>
      </c>
      <c r="M44" s="28" t="s">
        <v>27</v>
      </c>
      <c r="N44" s="28" t="s">
        <v>27</v>
      </c>
      <c r="O44" s="33" t="s">
        <v>81</v>
      </c>
    </row>
    <row r="45" spans="1:15" ht="10.5">
      <c r="A45" s="23" t="s">
        <v>82</v>
      </c>
      <c r="B45" s="24" t="s">
        <v>83</v>
      </c>
      <c r="C45" s="28" t="s">
        <v>27</v>
      </c>
      <c r="D45" s="28" t="s">
        <v>27</v>
      </c>
      <c r="E45" s="28" t="s">
        <v>27</v>
      </c>
      <c r="F45" s="25">
        <v>0.018</v>
      </c>
      <c r="G45" s="25">
        <v>0.015</v>
      </c>
      <c r="H45" s="25">
        <v>0.085</v>
      </c>
      <c r="I45" s="25">
        <v>0.021</v>
      </c>
      <c r="J45" s="28" t="s">
        <v>27</v>
      </c>
      <c r="K45" s="25">
        <v>0.005</v>
      </c>
      <c r="L45" s="25">
        <v>0.132</v>
      </c>
      <c r="M45" s="25">
        <v>0.012</v>
      </c>
      <c r="N45" s="25">
        <v>0.004</v>
      </c>
      <c r="O45" s="35">
        <f>SUM(C45:N45)/12</f>
        <v>0.024333333333333335</v>
      </c>
    </row>
    <row r="46" spans="1:15" ht="10.5">
      <c r="A46" s="23" t="s">
        <v>84</v>
      </c>
      <c r="B46" s="24" t="s">
        <v>74</v>
      </c>
      <c r="C46" s="24" t="s">
        <v>85</v>
      </c>
      <c r="D46" s="28" t="s">
        <v>27</v>
      </c>
      <c r="E46" s="28" t="s">
        <v>27</v>
      </c>
      <c r="F46" s="28" t="s">
        <v>27</v>
      </c>
      <c r="G46" s="28" t="s">
        <v>27</v>
      </c>
      <c r="H46" s="24" t="s">
        <v>85</v>
      </c>
      <c r="I46" s="24" t="s">
        <v>85</v>
      </c>
      <c r="J46" s="24" t="s">
        <v>85</v>
      </c>
      <c r="K46" s="28" t="s">
        <v>27</v>
      </c>
      <c r="L46" s="24" t="s">
        <v>85</v>
      </c>
      <c r="M46" s="28" t="s">
        <v>27</v>
      </c>
      <c r="N46" s="24" t="s">
        <v>85</v>
      </c>
      <c r="O46" s="32" t="s">
        <v>86</v>
      </c>
    </row>
    <row r="47" spans="1:15" ht="10.5">
      <c r="A47" s="23" t="s">
        <v>87</v>
      </c>
      <c r="B47" s="24" t="s">
        <v>88</v>
      </c>
      <c r="C47" s="28" t="s">
        <v>27</v>
      </c>
      <c r="D47" s="24" t="s">
        <v>8</v>
      </c>
      <c r="E47" s="28" t="s">
        <v>27</v>
      </c>
      <c r="F47" s="28" t="s">
        <v>27</v>
      </c>
      <c r="G47" s="28" t="s">
        <v>27</v>
      </c>
      <c r="H47" s="28" t="s">
        <v>27</v>
      </c>
      <c r="I47" s="28" t="s">
        <v>27</v>
      </c>
      <c r="J47" s="25">
        <v>0.00013</v>
      </c>
      <c r="K47" s="28" t="s">
        <v>27</v>
      </c>
      <c r="L47" s="28" t="s">
        <v>27</v>
      </c>
      <c r="M47" s="28" t="s">
        <v>27</v>
      </c>
      <c r="N47" s="28" t="s">
        <v>27</v>
      </c>
      <c r="O47" s="36">
        <f>SUM(C47:N47)/11</f>
        <v>1.1818181818181817E-05</v>
      </c>
    </row>
    <row r="48" spans="1:15" ht="10.5">
      <c r="A48" s="23" t="s">
        <v>89</v>
      </c>
      <c r="B48" s="24" t="s">
        <v>90</v>
      </c>
      <c r="C48" s="28" t="s">
        <v>27</v>
      </c>
      <c r="D48" s="24" t="s">
        <v>91</v>
      </c>
      <c r="E48" s="24" t="s">
        <v>91</v>
      </c>
      <c r="F48" s="25">
        <v>0.092</v>
      </c>
      <c r="G48" s="28" t="s">
        <v>27</v>
      </c>
      <c r="H48" s="25">
        <v>0.015</v>
      </c>
      <c r="I48" s="28" t="s">
        <v>27</v>
      </c>
      <c r="J48" s="24" t="s">
        <v>91</v>
      </c>
      <c r="K48" s="28" t="s">
        <v>27</v>
      </c>
      <c r="L48" s="25">
        <v>0.012</v>
      </c>
      <c r="M48" s="28" t="s">
        <v>27</v>
      </c>
      <c r="N48" s="28" t="s">
        <v>27</v>
      </c>
      <c r="O48" s="32" t="s">
        <v>92</v>
      </c>
    </row>
    <row r="49" spans="1:15" ht="10.5">
      <c r="A49" s="23" t="s">
        <v>93</v>
      </c>
      <c r="B49" s="24" t="s">
        <v>94</v>
      </c>
      <c r="C49" s="25">
        <v>0.7</v>
      </c>
      <c r="D49" s="25">
        <v>0.6</v>
      </c>
      <c r="E49" s="25">
        <v>0.7</v>
      </c>
      <c r="F49" s="25">
        <v>0.6</v>
      </c>
      <c r="G49" s="25">
        <v>1.2</v>
      </c>
      <c r="H49" s="26">
        <v>1</v>
      </c>
      <c r="I49" s="26">
        <v>1</v>
      </c>
      <c r="J49" s="25">
        <v>1.4</v>
      </c>
      <c r="K49" s="26">
        <v>1</v>
      </c>
      <c r="L49" s="25">
        <v>0.9</v>
      </c>
      <c r="M49" s="26">
        <v>1</v>
      </c>
      <c r="N49" s="26">
        <v>1</v>
      </c>
      <c r="O49" s="26">
        <f>SUM(C49:N49)/12</f>
        <v>0.9249999999999999</v>
      </c>
    </row>
    <row r="50" spans="1:15" ht="10.5">
      <c r="A50" s="23" t="s">
        <v>95</v>
      </c>
      <c r="B50" s="24" t="s">
        <v>96</v>
      </c>
      <c r="C50" s="26">
        <v>1.3</v>
      </c>
      <c r="D50" s="26">
        <v>1.7</v>
      </c>
      <c r="E50" s="26">
        <v>1.7</v>
      </c>
      <c r="F50" s="26">
        <v>1.8</v>
      </c>
      <c r="G50" s="26">
        <v>1</v>
      </c>
      <c r="H50" s="26">
        <v>1.5</v>
      </c>
      <c r="I50" s="26">
        <v>1.4</v>
      </c>
      <c r="J50" s="26">
        <v>1.9</v>
      </c>
      <c r="K50" s="26">
        <v>2</v>
      </c>
      <c r="L50" s="26">
        <v>1.4</v>
      </c>
      <c r="M50" s="26">
        <v>2.7</v>
      </c>
      <c r="N50" s="26">
        <v>1.4</v>
      </c>
      <c r="O50" s="26">
        <f>SUM(C50:N50)/12</f>
        <v>1.6500000000000001</v>
      </c>
    </row>
    <row r="51" spans="1:15" ht="10.5">
      <c r="A51" s="23" t="s">
        <v>97</v>
      </c>
      <c r="B51" s="24" t="s">
        <v>98</v>
      </c>
      <c r="C51" s="25">
        <v>0.001</v>
      </c>
      <c r="D51" s="25">
        <v>0.194</v>
      </c>
      <c r="E51" s="25">
        <v>0.063</v>
      </c>
      <c r="F51" s="25">
        <v>0.042</v>
      </c>
      <c r="G51" s="28" t="s">
        <v>27</v>
      </c>
      <c r="H51" s="25">
        <v>0.134</v>
      </c>
      <c r="I51" s="25">
        <v>0.037</v>
      </c>
      <c r="J51" s="25">
        <v>0.011</v>
      </c>
      <c r="K51" s="25">
        <v>0.016</v>
      </c>
      <c r="L51" s="25">
        <v>0.105</v>
      </c>
      <c r="M51" s="25">
        <v>0.062</v>
      </c>
      <c r="N51" s="25">
        <v>0.054</v>
      </c>
      <c r="O51" s="35">
        <f>SUM(C51:N51)/12</f>
        <v>0.059916666666666674</v>
      </c>
    </row>
    <row r="52" spans="1:15" ht="10.5">
      <c r="A52" s="23" t="s">
        <v>99</v>
      </c>
      <c r="B52" s="24" t="s">
        <v>100</v>
      </c>
      <c r="C52" s="27" t="s">
        <v>101</v>
      </c>
      <c r="D52" s="27" t="s">
        <v>102</v>
      </c>
      <c r="E52" s="27" t="s">
        <v>165</v>
      </c>
      <c r="F52" s="27" t="s">
        <v>103</v>
      </c>
      <c r="G52" s="27" t="s">
        <v>104</v>
      </c>
      <c r="H52" s="27" t="s">
        <v>105</v>
      </c>
      <c r="I52" s="27" t="s">
        <v>106</v>
      </c>
      <c r="J52" s="27" t="s">
        <v>107</v>
      </c>
      <c r="K52" s="27" t="s">
        <v>108</v>
      </c>
      <c r="L52" s="27" t="s">
        <v>109</v>
      </c>
      <c r="M52" s="27" t="s">
        <v>110</v>
      </c>
      <c r="N52" s="27" t="s">
        <v>166</v>
      </c>
      <c r="O52" s="32" t="s">
        <v>111</v>
      </c>
    </row>
    <row r="53" spans="1:15" ht="10.5">
      <c r="A53" s="23" t="s">
        <v>112</v>
      </c>
      <c r="B53" s="24" t="s">
        <v>100</v>
      </c>
      <c r="C53" s="27" t="s">
        <v>113</v>
      </c>
      <c r="D53" s="27" t="s">
        <v>102</v>
      </c>
      <c r="E53" s="27" t="s">
        <v>167</v>
      </c>
      <c r="F53" s="27" t="s">
        <v>103</v>
      </c>
      <c r="G53" s="27" t="s">
        <v>106</v>
      </c>
      <c r="H53" s="27" t="s">
        <v>114</v>
      </c>
      <c r="I53" s="27" t="s">
        <v>115</v>
      </c>
      <c r="J53" s="27" t="s">
        <v>107</v>
      </c>
      <c r="K53" s="27" t="s">
        <v>116</v>
      </c>
      <c r="L53" s="27" t="s">
        <v>117</v>
      </c>
      <c r="M53" s="27" t="s">
        <v>167</v>
      </c>
      <c r="N53" s="27" t="s">
        <v>103</v>
      </c>
      <c r="O53" s="35" t="s">
        <v>118</v>
      </c>
    </row>
    <row r="54" spans="1:15" ht="12.75">
      <c r="A54" s="37" t="s">
        <v>119</v>
      </c>
      <c r="B54" s="38" t="s">
        <v>120</v>
      </c>
      <c r="C54" s="39" t="s">
        <v>121</v>
      </c>
      <c r="D54" s="40">
        <v>0.84</v>
      </c>
      <c r="E54" s="39" t="s">
        <v>121</v>
      </c>
      <c r="F54" s="39" t="s">
        <v>121</v>
      </c>
      <c r="G54" s="39" t="s">
        <v>121</v>
      </c>
      <c r="H54" s="39" t="s">
        <v>121</v>
      </c>
      <c r="I54" s="38">
        <v>2.6</v>
      </c>
      <c r="J54" s="38">
        <v>2.91</v>
      </c>
      <c r="K54" s="39" t="s">
        <v>121</v>
      </c>
      <c r="L54" s="39" t="s">
        <v>121</v>
      </c>
      <c r="M54" s="39" t="s">
        <v>121</v>
      </c>
      <c r="N54" s="39" t="s">
        <v>121</v>
      </c>
      <c r="O54" s="41" t="s">
        <v>8</v>
      </c>
    </row>
    <row r="55" spans="1:8" ht="12.75" customHeight="1">
      <c r="A55" s="42" t="s">
        <v>122</v>
      </c>
      <c r="B55" s="42" t="s">
        <v>123</v>
      </c>
      <c r="C55" s="42"/>
      <c r="D55"/>
      <c r="E55" s="42" t="s">
        <v>124</v>
      </c>
      <c r="F55" s="42"/>
      <c r="G55" s="42"/>
      <c r="H55" s="43"/>
    </row>
  </sheetData>
  <mergeCells count="3">
    <mergeCell ref="A2:O2"/>
    <mergeCell ref="A1:O1"/>
    <mergeCell ref="A4:O4"/>
  </mergeCells>
  <printOptions horizontalCentered="1"/>
  <pageMargins left="0.7874015748031497" right="0.7874015748031497" top="0.8" bottom="0.37" header="0.43" footer="0.2"/>
  <pageSetup fitToHeight="1" fitToWidth="1" horizontalDpi="300" verticalDpi="300" orientation="landscape" paperSize="9" scale="85" r:id="rId1"/>
  <headerFooter alignWithMargins="0">
    <oddHeader>&amp;C&amp;"Arial,Negrito"&amp;11ESTUDO LIMNOLÓGICO E DE QUALIDADE DAS ÁGUAS&amp;"Arial,Normal"&amp;9
ÁGUAS SUPERFICIAIS</oddHeader>
    <oddFooter xml:space="preserve">&amp;L&amp;8&amp;F&amp;R&amp;8Campanha de Campo - 05/88 a 04/89 - DMAE&amp;10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1">
      <selection activeCell="D8" sqref="D8"/>
    </sheetView>
  </sheetViews>
  <sheetFormatPr defaultColWidth="9.140625" defaultRowHeight="12.75"/>
  <cols>
    <col min="1" max="1" width="21.28125" style="0" customWidth="1"/>
    <col min="2" max="2" width="9.28125" style="0" bestFit="1" customWidth="1"/>
  </cols>
  <sheetData>
    <row r="1" spans="1:8" s="45" customFormat="1" ht="15.75">
      <c r="A1" s="64" t="s">
        <v>0</v>
      </c>
      <c r="B1" s="64"/>
      <c r="C1" s="64"/>
      <c r="D1" s="64"/>
      <c r="E1" s="64"/>
      <c r="F1" s="64"/>
      <c r="G1" s="64"/>
      <c r="H1" s="64"/>
    </row>
    <row r="2" spans="1:8" s="45" customFormat="1" ht="15.75">
      <c r="A2" s="64" t="s">
        <v>1</v>
      </c>
      <c r="B2" s="64"/>
      <c r="C2" s="64"/>
      <c r="D2" s="64"/>
      <c r="E2" s="64"/>
      <c r="F2" s="64"/>
      <c r="G2" s="64"/>
      <c r="H2" s="64"/>
    </row>
    <row r="3" spans="1:8" s="46" customFormat="1" ht="15.75">
      <c r="A3" s="2"/>
      <c r="B3" s="2"/>
      <c r="C3" s="2"/>
      <c r="D3" s="2"/>
      <c r="E3" s="2"/>
      <c r="F3" s="2"/>
      <c r="G3" s="2"/>
      <c r="H3" s="2"/>
    </row>
    <row r="4" spans="1:9" s="47" customFormat="1" ht="15.75">
      <c r="A4" s="65" t="s">
        <v>125</v>
      </c>
      <c r="B4" s="65"/>
      <c r="C4" s="65"/>
      <c r="D4" s="65"/>
      <c r="E4" s="65"/>
      <c r="F4" s="65"/>
      <c r="G4" s="65"/>
      <c r="H4" s="65"/>
      <c r="I4" s="4"/>
    </row>
    <row r="5" s="47" customFormat="1" ht="14.25"/>
    <row r="6" spans="1:8" s="47" customFormat="1" ht="14.25">
      <c r="A6" s="66" t="s">
        <v>126</v>
      </c>
      <c r="B6" s="66" t="s">
        <v>127</v>
      </c>
      <c r="C6" s="48" t="s">
        <v>128</v>
      </c>
      <c r="D6" s="48" t="s">
        <v>128</v>
      </c>
      <c r="E6" s="48" t="s">
        <v>128</v>
      </c>
      <c r="F6" s="48" t="s">
        <v>128</v>
      </c>
      <c r="G6" s="48" t="s">
        <v>128</v>
      </c>
      <c r="H6" s="48" t="s">
        <v>128</v>
      </c>
    </row>
    <row r="7" spans="1:8" s="50" customFormat="1" ht="15">
      <c r="A7" s="67"/>
      <c r="B7" s="67"/>
      <c r="C7" s="49">
        <v>1</v>
      </c>
      <c r="D7" s="49">
        <v>2</v>
      </c>
      <c r="E7" s="49">
        <v>3</v>
      </c>
      <c r="F7" s="49">
        <v>4</v>
      </c>
      <c r="G7" s="49">
        <v>5</v>
      </c>
      <c r="H7" s="49">
        <v>6</v>
      </c>
    </row>
    <row r="8" spans="1:8" s="47" customFormat="1" ht="12" customHeight="1">
      <c r="A8" s="51" t="s">
        <v>129</v>
      </c>
      <c r="B8" s="52" t="s">
        <v>168</v>
      </c>
      <c r="C8" s="53">
        <v>36</v>
      </c>
      <c r="D8" s="53">
        <v>36</v>
      </c>
      <c r="E8" s="53">
        <v>28</v>
      </c>
      <c r="F8" s="53">
        <v>28</v>
      </c>
      <c r="G8" s="53">
        <v>24</v>
      </c>
      <c r="H8" s="53">
        <v>24</v>
      </c>
    </row>
    <row r="9" spans="1:8" s="47" customFormat="1" ht="11.25" customHeight="1">
      <c r="A9" s="54" t="s">
        <v>130</v>
      </c>
      <c r="B9" s="55" t="s">
        <v>168</v>
      </c>
      <c r="C9" s="56">
        <v>28</v>
      </c>
      <c r="D9" s="56">
        <v>28</v>
      </c>
      <c r="E9" s="56">
        <v>26</v>
      </c>
      <c r="F9" s="56">
        <v>26</v>
      </c>
      <c r="G9" s="56">
        <v>20</v>
      </c>
      <c r="H9" s="56">
        <v>20</v>
      </c>
    </row>
    <row r="10" spans="1:8" s="47" customFormat="1" ht="10.5" customHeight="1">
      <c r="A10" s="54" t="s">
        <v>15</v>
      </c>
      <c r="B10" s="56" t="s">
        <v>11</v>
      </c>
      <c r="C10" s="56">
        <v>1.1</v>
      </c>
      <c r="D10" s="56">
        <v>0.1</v>
      </c>
      <c r="E10" s="56">
        <v>0.2</v>
      </c>
      <c r="F10" s="56">
        <v>0.3</v>
      </c>
      <c r="G10" s="56">
        <v>0.4</v>
      </c>
      <c r="H10" s="56">
        <v>0.1</v>
      </c>
    </row>
    <row r="11" spans="1:8" s="47" customFormat="1" ht="10.5" customHeight="1">
      <c r="A11" s="54" t="s">
        <v>10</v>
      </c>
      <c r="B11" s="56" t="s">
        <v>11</v>
      </c>
      <c r="C11" s="56">
        <v>12</v>
      </c>
      <c r="D11" s="56">
        <v>0.1</v>
      </c>
      <c r="E11" s="56">
        <v>0.2</v>
      </c>
      <c r="F11" s="56">
        <v>0.3</v>
      </c>
      <c r="G11" s="56">
        <v>0.4</v>
      </c>
      <c r="H11" s="56">
        <v>0.1</v>
      </c>
    </row>
    <row r="12" spans="1:8" s="47" customFormat="1" ht="10.5" customHeight="1">
      <c r="A12" s="54" t="s">
        <v>70</v>
      </c>
      <c r="B12" s="56" t="s">
        <v>18</v>
      </c>
      <c r="C12" s="56">
        <v>0.004</v>
      </c>
      <c r="D12" s="56">
        <v>0.009</v>
      </c>
      <c r="E12" s="56">
        <v>0.008</v>
      </c>
      <c r="F12" s="56">
        <v>0.004</v>
      </c>
      <c r="G12" s="56">
        <v>0.006</v>
      </c>
      <c r="H12" s="56">
        <v>0.003</v>
      </c>
    </row>
    <row r="13" spans="1:8" s="47" customFormat="1" ht="10.5" customHeight="1">
      <c r="A13" s="54" t="s">
        <v>131</v>
      </c>
      <c r="B13" s="56" t="s">
        <v>169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</row>
    <row r="14" spans="1:8" s="47" customFormat="1" ht="10.5" customHeight="1">
      <c r="A14" s="54" t="s">
        <v>132</v>
      </c>
      <c r="B14" s="56" t="s">
        <v>169</v>
      </c>
      <c r="C14" s="56">
        <v>24.4</v>
      </c>
      <c r="D14" s="56">
        <v>28.3</v>
      </c>
      <c r="E14" s="56">
        <v>27</v>
      </c>
      <c r="F14" s="56">
        <v>24.6</v>
      </c>
      <c r="G14" s="56">
        <v>22</v>
      </c>
      <c r="H14" s="56">
        <v>25.1</v>
      </c>
    </row>
    <row r="15" spans="1:8" s="47" customFormat="1" ht="10.5" customHeight="1">
      <c r="A15" s="54" t="s">
        <v>75</v>
      </c>
      <c r="B15" s="56" t="s">
        <v>18</v>
      </c>
      <c r="C15" s="56">
        <v>0.021</v>
      </c>
      <c r="D15" s="56">
        <v>0.004</v>
      </c>
      <c r="E15" s="56">
        <v>0.005</v>
      </c>
      <c r="F15" s="56">
        <v>0.005</v>
      </c>
      <c r="G15" s="56">
        <v>0.004</v>
      </c>
      <c r="H15" s="56">
        <v>0.005</v>
      </c>
    </row>
    <row r="16" spans="1:8" s="47" customFormat="1" ht="10.5" customHeight="1">
      <c r="A16" s="54" t="s">
        <v>57</v>
      </c>
      <c r="B16" s="56" t="s">
        <v>18</v>
      </c>
      <c r="C16" s="56">
        <v>2.335</v>
      </c>
      <c r="D16" s="56">
        <v>3.393</v>
      </c>
      <c r="E16" s="56">
        <v>2.754</v>
      </c>
      <c r="F16" s="56">
        <v>2.244</v>
      </c>
      <c r="G16" s="56">
        <v>2.121</v>
      </c>
      <c r="H16" s="56">
        <v>2.137</v>
      </c>
    </row>
    <row r="17" spans="1:8" s="47" customFormat="1" ht="10.5" customHeight="1">
      <c r="A17" s="54" t="s">
        <v>79</v>
      </c>
      <c r="B17" s="56" t="s">
        <v>18</v>
      </c>
      <c r="C17" s="56">
        <v>0.021</v>
      </c>
      <c r="D17" s="56">
        <v>0.016</v>
      </c>
      <c r="E17" s="56">
        <v>0.014</v>
      </c>
      <c r="F17" s="56">
        <v>0.007</v>
      </c>
      <c r="G17" s="56">
        <v>0.007</v>
      </c>
      <c r="H17" s="56">
        <v>0.009</v>
      </c>
    </row>
    <row r="18" spans="1:8" s="47" customFormat="1" ht="10.5" customHeight="1">
      <c r="A18" s="54" t="s">
        <v>82</v>
      </c>
      <c r="B18" s="56" t="s">
        <v>18</v>
      </c>
      <c r="C18" s="56">
        <v>0.006</v>
      </c>
      <c r="D18" s="56">
        <v>0.009</v>
      </c>
      <c r="E18" s="56">
        <v>0.009</v>
      </c>
      <c r="F18" s="56">
        <v>0.009</v>
      </c>
      <c r="G18" s="56">
        <v>0.009</v>
      </c>
      <c r="H18" s="56">
        <v>0.009</v>
      </c>
    </row>
    <row r="19" spans="1:8" s="47" customFormat="1" ht="10.5" customHeight="1">
      <c r="A19" s="54" t="s">
        <v>133</v>
      </c>
      <c r="B19" s="56" t="s">
        <v>18</v>
      </c>
      <c r="C19" s="57" t="s">
        <v>27</v>
      </c>
      <c r="D19" s="57" t="s">
        <v>27</v>
      </c>
      <c r="E19" s="57" t="s">
        <v>27</v>
      </c>
      <c r="F19" s="57" t="s">
        <v>27</v>
      </c>
      <c r="G19" s="57" t="s">
        <v>27</v>
      </c>
      <c r="H19" s="57" t="s">
        <v>27</v>
      </c>
    </row>
    <row r="20" spans="1:8" s="47" customFormat="1" ht="10.5" customHeight="1">
      <c r="A20" s="54" t="s">
        <v>134</v>
      </c>
      <c r="B20" s="56" t="s">
        <v>18</v>
      </c>
      <c r="C20" s="57" t="s">
        <v>27</v>
      </c>
      <c r="D20" s="57" t="s">
        <v>27</v>
      </c>
      <c r="E20" s="57" t="s">
        <v>27</v>
      </c>
      <c r="F20" s="57" t="s">
        <v>27</v>
      </c>
      <c r="G20" s="57" t="s">
        <v>27</v>
      </c>
      <c r="H20" s="57" t="s">
        <v>27</v>
      </c>
    </row>
    <row r="21" spans="1:8" s="47" customFormat="1" ht="10.5" customHeight="1">
      <c r="A21" s="54" t="s">
        <v>135</v>
      </c>
      <c r="B21" s="56" t="s">
        <v>18</v>
      </c>
      <c r="C21" s="56">
        <v>7.61</v>
      </c>
      <c r="D21" s="56">
        <v>5</v>
      </c>
      <c r="E21" s="56">
        <v>9.86</v>
      </c>
      <c r="F21" s="56">
        <v>4.94</v>
      </c>
      <c r="G21" s="56">
        <v>4.98</v>
      </c>
      <c r="H21" s="56">
        <v>7.61</v>
      </c>
    </row>
    <row r="22" spans="1:8" s="47" customFormat="1" ht="10.5" customHeight="1">
      <c r="A22" s="54" t="s">
        <v>44</v>
      </c>
      <c r="B22" s="56" t="s">
        <v>136</v>
      </c>
      <c r="C22" s="56">
        <v>58</v>
      </c>
      <c r="D22" s="56">
        <v>47</v>
      </c>
      <c r="E22" s="56">
        <v>85</v>
      </c>
      <c r="F22" s="56">
        <v>30</v>
      </c>
      <c r="G22" s="56">
        <v>34</v>
      </c>
      <c r="H22" s="56">
        <v>56</v>
      </c>
    </row>
    <row r="23" spans="1:8" s="47" customFormat="1" ht="10.5" customHeight="1">
      <c r="A23" s="54" t="s">
        <v>137</v>
      </c>
      <c r="B23" s="56" t="s">
        <v>18</v>
      </c>
      <c r="C23" s="56">
        <v>3</v>
      </c>
      <c r="D23" s="56">
        <v>2</v>
      </c>
      <c r="E23" s="56">
        <v>4</v>
      </c>
      <c r="F23" s="56">
        <v>2</v>
      </c>
      <c r="G23" s="56">
        <v>3</v>
      </c>
      <c r="H23" s="56">
        <v>3</v>
      </c>
    </row>
    <row r="24" spans="1:8" s="47" customFormat="1" ht="10.5" customHeight="1">
      <c r="A24" s="54" t="s">
        <v>138</v>
      </c>
      <c r="B24" s="56" t="s">
        <v>18</v>
      </c>
      <c r="C24" s="56">
        <v>0.42</v>
      </c>
      <c r="D24" s="56">
        <v>0.39</v>
      </c>
      <c r="E24" s="56">
        <v>0.39</v>
      </c>
      <c r="F24" s="56">
        <v>0.4</v>
      </c>
      <c r="G24" s="56">
        <v>0.35</v>
      </c>
      <c r="H24" s="56">
        <v>0.32</v>
      </c>
    </row>
    <row r="25" spans="1:8" s="47" customFormat="1" ht="10.5" customHeight="1">
      <c r="A25" s="54" t="s">
        <v>170</v>
      </c>
      <c r="B25" s="56" t="s">
        <v>171</v>
      </c>
      <c r="C25" s="56">
        <v>3</v>
      </c>
      <c r="D25" s="56">
        <v>4</v>
      </c>
      <c r="E25" s="56">
        <v>3</v>
      </c>
      <c r="F25" s="56">
        <v>2</v>
      </c>
      <c r="G25" s="56">
        <v>2</v>
      </c>
      <c r="H25" s="56">
        <v>4</v>
      </c>
    </row>
    <row r="26" spans="1:8" s="47" customFormat="1" ht="10.5" customHeight="1">
      <c r="A26" s="54" t="s">
        <v>23</v>
      </c>
      <c r="B26" s="56" t="s">
        <v>171</v>
      </c>
      <c r="C26" s="56">
        <v>6</v>
      </c>
      <c r="D26" s="56">
        <v>16</v>
      </c>
      <c r="E26" s="56">
        <v>12</v>
      </c>
      <c r="F26" s="56">
        <v>6</v>
      </c>
      <c r="G26" s="56">
        <v>6</v>
      </c>
      <c r="H26" s="56">
        <v>9</v>
      </c>
    </row>
    <row r="27" spans="1:8" s="47" customFormat="1" ht="10.5" customHeight="1">
      <c r="A27" s="54" t="s">
        <v>50</v>
      </c>
      <c r="B27" s="56" t="s">
        <v>18</v>
      </c>
      <c r="C27" s="56">
        <v>0.037</v>
      </c>
      <c r="D27" s="56">
        <v>0.03</v>
      </c>
      <c r="E27" s="56">
        <v>0.039</v>
      </c>
      <c r="F27" s="56">
        <v>0.037</v>
      </c>
      <c r="G27" s="56">
        <v>0.034</v>
      </c>
      <c r="H27" s="56">
        <v>0.037</v>
      </c>
    </row>
    <row r="28" spans="1:8" s="47" customFormat="1" ht="10.5" customHeight="1">
      <c r="A28" s="54" t="s">
        <v>53</v>
      </c>
      <c r="B28" s="56" t="s">
        <v>18</v>
      </c>
      <c r="C28" s="56">
        <v>0.242</v>
      </c>
      <c r="D28" s="56">
        <v>0.147</v>
      </c>
      <c r="E28" s="56">
        <v>0.331</v>
      </c>
      <c r="F28" s="56">
        <v>0.176</v>
      </c>
      <c r="G28" s="56">
        <v>0.272</v>
      </c>
      <c r="H28" s="56">
        <v>0.208</v>
      </c>
    </row>
    <row r="29" spans="1:8" s="47" customFormat="1" ht="10.5" customHeight="1">
      <c r="A29" s="54" t="s">
        <v>139</v>
      </c>
      <c r="B29" s="56" t="s">
        <v>18</v>
      </c>
      <c r="C29" s="56">
        <v>0.072</v>
      </c>
      <c r="D29" s="56">
        <v>0.076</v>
      </c>
      <c r="E29" s="56">
        <v>0.073</v>
      </c>
      <c r="F29" s="56">
        <v>0.058</v>
      </c>
      <c r="G29" s="56">
        <v>0.081</v>
      </c>
      <c r="H29" s="56">
        <v>0.063</v>
      </c>
    </row>
    <row r="30" spans="1:8" s="47" customFormat="1" ht="10.5" customHeight="1">
      <c r="A30" s="54" t="s">
        <v>30</v>
      </c>
      <c r="B30" s="56" t="s">
        <v>18</v>
      </c>
      <c r="C30" s="56">
        <v>2.075</v>
      </c>
      <c r="D30" s="56">
        <v>2.751</v>
      </c>
      <c r="E30" s="56">
        <v>2.274</v>
      </c>
      <c r="F30" s="56">
        <v>1.862</v>
      </c>
      <c r="G30" s="56">
        <v>1.957</v>
      </c>
      <c r="H30" s="56">
        <v>2.059</v>
      </c>
    </row>
    <row r="31" spans="1:8" s="47" customFormat="1" ht="10.5" customHeight="1">
      <c r="A31" s="54" t="s">
        <v>87</v>
      </c>
      <c r="B31" s="56" t="s">
        <v>18</v>
      </c>
      <c r="C31" s="57" t="s">
        <v>27</v>
      </c>
      <c r="D31" s="57" t="s">
        <v>27</v>
      </c>
      <c r="E31" s="57" t="s">
        <v>27</v>
      </c>
      <c r="F31" s="57" t="s">
        <v>27</v>
      </c>
      <c r="G31" s="57" t="s">
        <v>27</v>
      </c>
      <c r="H31" s="57" t="s">
        <v>27</v>
      </c>
    </row>
    <row r="32" spans="1:8" s="47" customFormat="1" ht="10.5" customHeight="1">
      <c r="A32" s="54" t="s">
        <v>89</v>
      </c>
      <c r="B32" s="56" t="s">
        <v>18</v>
      </c>
      <c r="C32" s="56">
        <v>0.006</v>
      </c>
      <c r="D32" s="56">
        <v>0.006</v>
      </c>
      <c r="E32" s="56">
        <v>0.002</v>
      </c>
      <c r="F32" s="56">
        <v>0.002</v>
      </c>
      <c r="G32" s="56">
        <v>0.006</v>
      </c>
      <c r="H32" s="56">
        <v>0.006</v>
      </c>
    </row>
    <row r="33" spans="1:8" s="47" customFormat="1" ht="10.5" customHeight="1">
      <c r="A33" s="54" t="s">
        <v>140</v>
      </c>
      <c r="B33" s="56" t="s">
        <v>18</v>
      </c>
      <c r="C33" s="56">
        <v>0.027</v>
      </c>
      <c r="D33" s="56">
        <v>0.05</v>
      </c>
      <c r="E33" s="56">
        <v>0.75</v>
      </c>
      <c r="F33" s="56">
        <v>0.05</v>
      </c>
      <c r="G33" s="56">
        <v>0.037</v>
      </c>
      <c r="H33" s="56">
        <v>0.027</v>
      </c>
    </row>
    <row r="34" spans="1:8" s="47" customFormat="1" ht="10.5" customHeight="1">
      <c r="A34" s="54" t="s">
        <v>141</v>
      </c>
      <c r="B34" s="56" t="s">
        <v>18</v>
      </c>
      <c r="C34" s="57" t="s">
        <v>27</v>
      </c>
      <c r="D34" s="57" t="s">
        <v>27</v>
      </c>
      <c r="E34" s="57" t="s">
        <v>27</v>
      </c>
      <c r="F34" s="57" t="s">
        <v>27</v>
      </c>
      <c r="G34" s="57" t="s">
        <v>27</v>
      </c>
      <c r="H34" s="57" t="s">
        <v>27</v>
      </c>
    </row>
    <row r="35" spans="1:8" s="47" customFormat="1" ht="10.5" customHeight="1">
      <c r="A35" s="54" t="s">
        <v>142</v>
      </c>
      <c r="B35" s="56" t="s">
        <v>18</v>
      </c>
      <c r="C35" s="56">
        <v>0.079</v>
      </c>
      <c r="D35" s="56">
        <v>0.158</v>
      </c>
      <c r="E35" s="56">
        <v>0.152</v>
      </c>
      <c r="F35" s="57" t="s">
        <v>27</v>
      </c>
      <c r="G35" s="57" t="s">
        <v>27</v>
      </c>
      <c r="H35" s="56">
        <v>0.316</v>
      </c>
    </row>
    <row r="36" spans="1:8" s="47" customFormat="1" ht="10.5" customHeight="1">
      <c r="A36" s="54" t="s">
        <v>143</v>
      </c>
      <c r="B36" s="56" t="s">
        <v>18</v>
      </c>
      <c r="C36" s="56">
        <v>0.605</v>
      </c>
      <c r="D36" s="56">
        <v>0.91</v>
      </c>
      <c r="E36" s="56">
        <v>0.766</v>
      </c>
      <c r="F36" s="56">
        <v>0.35</v>
      </c>
      <c r="G36" s="56">
        <v>1.15</v>
      </c>
      <c r="H36" s="56">
        <v>0.48</v>
      </c>
    </row>
    <row r="37" spans="1:8" s="47" customFormat="1" ht="10.5" customHeight="1">
      <c r="A37" s="54" t="s">
        <v>144</v>
      </c>
      <c r="B37" s="56" t="s">
        <v>18</v>
      </c>
      <c r="C37" s="56">
        <v>4.8</v>
      </c>
      <c r="D37" s="56">
        <v>3.7</v>
      </c>
      <c r="E37" s="56">
        <v>4.5</v>
      </c>
      <c r="F37" s="56">
        <v>4.4</v>
      </c>
      <c r="G37" s="56">
        <v>3.4</v>
      </c>
      <c r="H37" s="56">
        <v>5.1</v>
      </c>
    </row>
    <row r="38" spans="1:8" s="47" customFormat="1" ht="10.5" customHeight="1">
      <c r="A38" s="58" t="s">
        <v>145</v>
      </c>
      <c r="B38" s="56" t="s">
        <v>18</v>
      </c>
      <c r="C38" s="56">
        <v>6.5</v>
      </c>
      <c r="D38" s="56">
        <v>8</v>
      </c>
      <c r="E38" s="56">
        <v>7.4</v>
      </c>
      <c r="F38" s="56">
        <v>7.9</v>
      </c>
      <c r="G38" s="56">
        <v>8.1</v>
      </c>
      <c r="H38" s="56">
        <v>7</v>
      </c>
    </row>
    <row r="39" spans="1:8" s="47" customFormat="1" ht="10.5" customHeight="1">
      <c r="A39" s="58" t="s">
        <v>172</v>
      </c>
      <c r="B39" s="56"/>
      <c r="C39" s="56">
        <v>7.03</v>
      </c>
      <c r="D39" s="56">
        <v>7.65</v>
      </c>
      <c r="E39" s="56">
        <v>7.49</v>
      </c>
      <c r="F39" s="56">
        <v>7.05</v>
      </c>
      <c r="G39" s="56">
        <v>6.4</v>
      </c>
      <c r="H39" s="56">
        <v>7.1</v>
      </c>
    </row>
    <row r="40" spans="1:8" s="47" customFormat="1" ht="10.5" customHeight="1">
      <c r="A40" s="54" t="s">
        <v>93</v>
      </c>
      <c r="B40" s="56" t="s">
        <v>18</v>
      </c>
      <c r="C40" s="56">
        <v>0.919</v>
      </c>
      <c r="D40" s="56">
        <v>1.18</v>
      </c>
      <c r="E40" s="56">
        <v>0.987</v>
      </c>
      <c r="F40" s="56">
        <v>1.127</v>
      </c>
      <c r="G40" s="56">
        <v>0.935</v>
      </c>
      <c r="H40" s="56">
        <v>0.812</v>
      </c>
    </row>
    <row r="41" spans="1:8" s="47" customFormat="1" ht="10.5" customHeight="1">
      <c r="A41" s="54" t="s">
        <v>146</v>
      </c>
      <c r="B41" s="56" t="s">
        <v>18</v>
      </c>
      <c r="C41" s="56">
        <v>3.5</v>
      </c>
      <c r="D41" s="56">
        <v>3.5</v>
      </c>
      <c r="E41" s="56">
        <v>4</v>
      </c>
      <c r="F41" s="56">
        <v>3</v>
      </c>
      <c r="G41" s="56">
        <v>4</v>
      </c>
      <c r="H41" s="56">
        <v>4</v>
      </c>
    </row>
    <row r="42" spans="1:8" s="47" customFormat="1" ht="10.5" customHeight="1">
      <c r="A42" s="54" t="s">
        <v>147</v>
      </c>
      <c r="B42" s="56" t="s">
        <v>18</v>
      </c>
      <c r="C42" s="56">
        <v>6</v>
      </c>
      <c r="D42" s="56">
        <v>6</v>
      </c>
      <c r="E42" s="56">
        <v>8</v>
      </c>
      <c r="F42" s="56">
        <v>4</v>
      </c>
      <c r="G42" s="56">
        <v>7</v>
      </c>
      <c r="H42" s="56">
        <v>7</v>
      </c>
    </row>
    <row r="43" spans="1:8" s="47" customFormat="1" ht="10.5" customHeight="1">
      <c r="A43" s="54" t="s">
        <v>148</v>
      </c>
      <c r="B43" s="56" t="s">
        <v>18</v>
      </c>
      <c r="C43" s="56">
        <v>80</v>
      </c>
      <c r="D43" s="56">
        <v>108</v>
      </c>
      <c r="E43" s="56">
        <v>95</v>
      </c>
      <c r="F43" s="56">
        <v>78</v>
      </c>
      <c r="G43" s="56">
        <v>79</v>
      </c>
      <c r="H43" s="56">
        <v>91</v>
      </c>
    </row>
    <row r="44" spans="1:8" s="47" customFormat="1" ht="10.5" customHeight="1">
      <c r="A44" s="54" t="s">
        <v>149</v>
      </c>
      <c r="B44" s="56" t="s">
        <v>18</v>
      </c>
      <c r="C44" s="56">
        <v>54</v>
      </c>
      <c r="D44" s="56">
        <v>71.5</v>
      </c>
      <c r="E44" s="56">
        <v>65.8</v>
      </c>
      <c r="F44" s="56">
        <v>52.5</v>
      </c>
      <c r="G44" s="56">
        <v>55</v>
      </c>
      <c r="H44" s="56">
        <v>64.9</v>
      </c>
    </row>
    <row r="45" spans="1:8" s="47" customFormat="1" ht="10.5" customHeight="1">
      <c r="A45" s="54" t="s">
        <v>150</v>
      </c>
      <c r="B45" s="56" t="s">
        <v>18</v>
      </c>
      <c r="C45" s="56">
        <v>4.71</v>
      </c>
      <c r="D45" s="56">
        <v>5.7</v>
      </c>
      <c r="E45" s="56">
        <v>8.57</v>
      </c>
      <c r="F45" s="56">
        <v>3.81</v>
      </c>
      <c r="G45" s="56">
        <v>4.76</v>
      </c>
      <c r="H45" s="56">
        <v>5.82</v>
      </c>
    </row>
    <row r="46" spans="1:8" s="47" customFormat="1" ht="10.5" customHeight="1">
      <c r="A46" s="54" t="s">
        <v>62</v>
      </c>
      <c r="B46" s="56" t="s">
        <v>18</v>
      </c>
      <c r="C46" s="56">
        <v>0.012</v>
      </c>
      <c r="D46" s="56">
        <v>0.014</v>
      </c>
      <c r="E46" s="56">
        <v>0.018</v>
      </c>
      <c r="F46" s="56">
        <v>0.01</v>
      </c>
      <c r="G46" s="56">
        <v>0.01</v>
      </c>
      <c r="H46" s="56">
        <v>0.015</v>
      </c>
    </row>
    <row r="47" spans="1:8" s="47" customFormat="1" ht="10.5" customHeight="1">
      <c r="A47" s="54" t="s">
        <v>46</v>
      </c>
      <c r="B47" s="56" t="s">
        <v>173</v>
      </c>
      <c r="C47" s="56">
        <v>4</v>
      </c>
      <c r="D47" s="56">
        <v>3</v>
      </c>
      <c r="E47" s="56">
        <v>6</v>
      </c>
      <c r="F47" s="56">
        <v>3</v>
      </c>
      <c r="G47" s="56">
        <v>5</v>
      </c>
      <c r="H47" s="56">
        <v>5</v>
      </c>
    </row>
    <row r="48" spans="1:8" s="47" customFormat="1" ht="10.5" customHeight="1">
      <c r="A48" s="54" t="s">
        <v>151</v>
      </c>
      <c r="B48" s="56" t="s">
        <v>18</v>
      </c>
      <c r="C48" s="56">
        <v>0.204</v>
      </c>
      <c r="D48" s="56">
        <v>0.22</v>
      </c>
      <c r="E48" s="56">
        <v>0.209</v>
      </c>
      <c r="F48" s="56">
        <v>0.17</v>
      </c>
      <c r="G48" s="56">
        <v>0.234</v>
      </c>
      <c r="H48" s="56">
        <v>0.181</v>
      </c>
    </row>
    <row r="49" spans="1:8" s="47" customFormat="1" ht="10.5" customHeight="1">
      <c r="A49" s="54" t="s">
        <v>152</v>
      </c>
      <c r="B49" s="56" t="s">
        <v>18</v>
      </c>
      <c r="C49" s="57" t="s">
        <v>27</v>
      </c>
      <c r="D49" s="57" t="s">
        <v>27</v>
      </c>
      <c r="E49" s="57" t="s">
        <v>27</v>
      </c>
      <c r="F49" s="57" t="s">
        <v>27</v>
      </c>
      <c r="G49" s="57" t="s">
        <v>27</v>
      </c>
      <c r="H49" s="57" t="s">
        <v>27</v>
      </c>
    </row>
    <row r="50" spans="1:8" s="47" customFormat="1" ht="10.5" customHeight="1">
      <c r="A50" s="54" t="s">
        <v>119</v>
      </c>
      <c r="B50" s="56" t="s">
        <v>18</v>
      </c>
      <c r="C50" s="57" t="s">
        <v>27</v>
      </c>
      <c r="D50" s="56">
        <v>0.16</v>
      </c>
      <c r="E50" s="56">
        <v>0.18</v>
      </c>
      <c r="F50" s="56">
        <v>0.45</v>
      </c>
      <c r="G50" s="57" t="s">
        <v>27</v>
      </c>
      <c r="H50" s="57" t="s">
        <v>27</v>
      </c>
    </row>
    <row r="51" spans="1:8" s="47" customFormat="1" ht="10.5" customHeight="1">
      <c r="A51" s="54" t="s">
        <v>97</v>
      </c>
      <c r="B51" s="56" t="s">
        <v>18</v>
      </c>
      <c r="C51" s="56">
        <v>0.027</v>
      </c>
      <c r="D51" s="56">
        <v>0.023</v>
      </c>
      <c r="E51" s="56">
        <v>0.019</v>
      </c>
      <c r="F51" s="56">
        <v>0.027</v>
      </c>
      <c r="G51" s="56">
        <v>0.015</v>
      </c>
      <c r="H51" s="56">
        <v>0.027</v>
      </c>
    </row>
    <row r="52" spans="1:8" s="47" customFormat="1" ht="10.5" customHeight="1">
      <c r="A52" s="54" t="s">
        <v>153</v>
      </c>
      <c r="B52" s="56" t="s">
        <v>154</v>
      </c>
      <c r="C52" s="56">
        <v>3500</v>
      </c>
      <c r="D52" s="56">
        <v>4800</v>
      </c>
      <c r="E52" s="56">
        <v>3200</v>
      </c>
      <c r="F52" s="56">
        <v>10500</v>
      </c>
      <c r="G52" s="56">
        <v>9800</v>
      </c>
      <c r="H52" s="56">
        <v>5200</v>
      </c>
    </row>
    <row r="53" spans="1:8" s="47" customFormat="1" ht="10.5" customHeight="1">
      <c r="A53" s="54" t="s">
        <v>155</v>
      </c>
      <c r="B53" s="56" t="s">
        <v>156</v>
      </c>
      <c r="C53" s="56">
        <v>2400</v>
      </c>
      <c r="D53" s="56">
        <v>23</v>
      </c>
      <c r="E53" s="56">
        <v>48</v>
      </c>
      <c r="F53" s="56">
        <v>120</v>
      </c>
      <c r="G53" s="56">
        <v>96</v>
      </c>
      <c r="H53" s="56">
        <v>2400</v>
      </c>
    </row>
    <row r="54" spans="1:8" s="47" customFormat="1" ht="10.5" customHeight="1">
      <c r="A54" s="59" t="s">
        <v>157</v>
      </c>
      <c r="B54" s="60" t="s">
        <v>156</v>
      </c>
      <c r="C54" s="61" t="s">
        <v>158</v>
      </c>
      <c r="D54" s="61" t="s">
        <v>158</v>
      </c>
      <c r="E54" s="61" t="s">
        <v>158</v>
      </c>
      <c r="F54" s="61" t="s">
        <v>158</v>
      </c>
      <c r="G54" s="61" t="s">
        <v>158</v>
      </c>
      <c r="H54" s="61" t="s">
        <v>158</v>
      </c>
    </row>
    <row r="55" spans="2:8" s="47" customFormat="1" ht="14.25">
      <c r="B55" s="62"/>
      <c r="C55" s="63"/>
      <c r="D55" s="63"/>
      <c r="E55" s="63"/>
      <c r="F55" s="63"/>
      <c r="G55" s="63"/>
      <c r="H55" s="63"/>
    </row>
  </sheetData>
  <mergeCells count="5">
    <mergeCell ref="A6:A7"/>
    <mergeCell ref="B6:B7"/>
    <mergeCell ref="A1:H1"/>
    <mergeCell ref="A2:H2"/>
    <mergeCell ref="A4:H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showGridLines="0" workbookViewId="0" topLeftCell="A1">
      <selection activeCell="A1" sqref="A1:O52"/>
    </sheetView>
  </sheetViews>
  <sheetFormatPr defaultColWidth="9.140625" defaultRowHeight="12.75"/>
  <cols>
    <col min="1" max="1" width="23.00390625" style="1" customWidth="1"/>
    <col min="2" max="2" width="9.7109375" style="44" customWidth="1"/>
    <col min="3" max="14" width="7.7109375" style="1" customWidth="1"/>
    <col min="15" max="15" width="7.7109375" style="3" customWidth="1"/>
    <col min="16" max="16384" width="11.57421875" style="1" customWidth="1"/>
  </cols>
  <sheetData>
    <row r="1" spans="1:15" ht="15.75">
      <c r="A1" s="65" t="s">
        <v>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ht="3.75" customHeight="1"/>
    <row r="3" spans="1:15" s="10" customFormat="1" ht="13.5" customHeight="1">
      <c r="A3" s="5" t="s">
        <v>3</v>
      </c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ht="10.5">
      <c r="A4" s="11" t="s">
        <v>4</v>
      </c>
      <c r="B4" s="12"/>
      <c r="C4" s="13">
        <v>32291</v>
      </c>
      <c r="D4" s="13">
        <v>32321</v>
      </c>
      <c r="E4" s="13">
        <v>32346</v>
      </c>
      <c r="F4" s="13">
        <v>32377</v>
      </c>
      <c r="G4" s="13">
        <v>32405</v>
      </c>
      <c r="H4" s="13">
        <v>32433</v>
      </c>
      <c r="I4" s="13">
        <v>32468</v>
      </c>
      <c r="J4" s="12" t="s">
        <v>5</v>
      </c>
      <c r="K4" s="13">
        <v>32524</v>
      </c>
      <c r="L4" s="13">
        <v>32559</v>
      </c>
      <c r="M4" s="13">
        <v>32595</v>
      </c>
      <c r="N4" s="13">
        <v>32622</v>
      </c>
      <c r="O4" s="14" t="s">
        <v>6</v>
      </c>
    </row>
    <row r="5" spans="1:15" ht="10.5">
      <c r="A5" s="15" t="s">
        <v>7</v>
      </c>
      <c r="B5" s="16"/>
      <c r="C5" s="16" t="s">
        <v>8</v>
      </c>
      <c r="D5" s="17">
        <v>32321</v>
      </c>
      <c r="E5" s="17">
        <v>32346</v>
      </c>
      <c r="F5" s="17">
        <v>32379</v>
      </c>
      <c r="G5" s="17">
        <v>32406</v>
      </c>
      <c r="H5" s="17">
        <v>32434</v>
      </c>
      <c r="I5" s="17">
        <v>32469</v>
      </c>
      <c r="J5" s="17">
        <v>32490</v>
      </c>
      <c r="K5" s="17">
        <v>32525</v>
      </c>
      <c r="L5" s="17">
        <v>32560</v>
      </c>
      <c r="M5" s="17">
        <v>32596</v>
      </c>
      <c r="N5" s="17">
        <v>32623</v>
      </c>
      <c r="O5" s="18" t="s">
        <v>9</v>
      </c>
    </row>
    <row r="6" spans="1:15" ht="15.75" customHeight="1">
      <c r="A6" s="19" t="s">
        <v>10</v>
      </c>
      <c r="B6" s="20" t="s">
        <v>11</v>
      </c>
      <c r="C6" s="21">
        <v>8</v>
      </c>
      <c r="D6" s="22">
        <v>3.5</v>
      </c>
      <c r="E6" s="21">
        <v>13</v>
      </c>
      <c r="F6" s="21">
        <v>6</v>
      </c>
      <c r="G6" s="22">
        <v>5.2</v>
      </c>
      <c r="H6" s="22">
        <v>6.8</v>
      </c>
      <c r="I6" s="22">
        <v>6.8</v>
      </c>
      <c r="J6" s="22">
        <v>6.8</v>
      </c>
      <c r="K6" s="21">
        <v>6</v>
      </c>
      <c r="L6" s="21">
        <v>5.5</v>
      </c>
      <c r="M6" s="22">
        <v>6.2</v>
      </c>
      <c r="N6" s="21">
        <v>6</v>
      </c>
      <c r="O6" s="21">
        <f>SUM(C6:N6)/12</f>
        <v>6.6499999999999995</v>
      </c>
    </row>
    <row r="7" spans="1:15" ht="10.5">
      <c r="A7" s="23" t="s">
        <v>12</v>
      </c>
      <c r="B7" s="24" t="s">
        <v>13</v>
      </c>
      <c r="C7" s="25">
        <v>12</v>
      </c>
      <c r="D7" s="25">
        <v>9</v>
      </c>
      <c r="E7" s="25">
        <v>14</v>
      </c>
      <c r="F7" s="25">
        <v>21</v>
      </c>
      <c r="G7" s="25">
        <v>21</v>
      </c>
      <c r="H7" s="25">
        <v>17</v>
      </c>
      <c r="I7" s="25">
        <v>24</v>
      </c>
      <c r="J7" s="25">
        <v>25</v>
      </c>
      <c r="K7" s="25">
        <v>20</v>
      </c>
      <c r="L7" s="25">
        <v>28</v>
      </c>
      <c r="M7" s="25">
        <v>16</v>
      </c>
      <c r="N7" s="25">
        <v>16.5</v>
      </c>
      <c r="O7" s="26">
        <f>SUM(C7:N7)/12</f>
        <v>18.625</v>
      </c>
    </row>
    <row r="8" spans="1:15" ht="10.5">
      <c r="A8" s="23" t="s">
        <v>14</v>
      </c>
      <c r="B8" s="24" t="s">
        <v>13</v>
      </c>
      <c r="C8" s="25">
        <v>14</v>
      </c>
      <c r="D8" s="25">
        <v>12</v>
      </c>
      <c r="E8" s="25">
        <v>12</v>
      </c>
      <c r="F8" s="25">
        <v>16</v>
      </c>
      <c r="G8" s="25">
        <v>16</v>
      </c>
      <c r="H8" s="25">
        <v>19</v>
      </c>
      <c r="I8" s="25">
        <v>25</v>
      </c>
      <c r="J8" s="25">
        <v>26</v>
      </c>
      <c r="K8" s="25">
        <v>21</v>
      </c>
      <c r="L8" s="25">
        <v>24</v>
      </c>
      <c r="M8" s="25">
        <v>22</v>
      </c>
      <c r="N8" s="25">
        <v>19</v>
      </c>
      <c r="O8" s="26">
        <f>SUM(C8:N8)/12</f>
        <v>18.833333333333332</v>
      </c>
    </row>
    <row r="9" spans="1:15" ht="10.5">
      <c r="A9" s="23" t="s">
        <v>15</v>
      </c>
      <c r="B9" s="24" t="s">
        <v>16</v>
      </c>
      <c r="C9" s="25">
        <v>105</v>
      </c>
      <c r="D9" s="25">
        <v>35</v>
      </c>
      <c r="E9" s="25">
        <v>210</v>
      </c>
      <c r="F9" s="25">
        <v>200</v>
      </c>
      <c r="G9" s="25">
        <v>60</v>
      </c>
      <c r="H9" s="25">
        <v>150</v>
      </c>
      <c r="I9" s="25">
        <v>160</v>
      </c>
      <c r="J9" s="25">
        <v>210</v>
      </c>
      <c r="K9" s="25">
        <v>40</v>
      </c>
      <c r="L9" s="25">
        <v>50</v>
      </c>
      <c r="M9" s="25">
        <v>120</v>
      </c>
      <c r="N9" s="25">
        <v>150</v>
      </c>
      <c r="O9" s="27" t="s">
        <v>8</v>
      </c>
    </row>
    <row r="10" spans="1:15" ht="10.5">
      <c r="A10" s="23" t="s">
        <v>17</v>
      </c>
      <c r="B10" s="24" t="s">
        <v>18</v>
      </c>
      <c r="C10" s="25">
        <v>57.2</v>
      </c>
      <c r="D10" s="25">
        <v>62.8</v>
      </c>
      <c r="E10" s="25">
        <v>51.2</v>
      </c>
      <c r="F10" s="25">
        <v>43</v>
      </c>
      <c r="G10" s="25">
        <v>42.6</v>
      </c>
      <c r="H10" s="25">
        <v>61.8</v>
      </c>
      <c r="I10" s="25">
        <v>58.4</v>
      </c>
      <c r="J10" s="25">
        <v>57</v>
      </c>
      <c r="K10" s="25">
        <v>90</v>
      </c>
      <c r="L10" s="25">
        <v>60.6</v>
      </c>
      <c r="M10" s="25">
        <v>45.6</v>
      </c>
      <c r="N10" s="25">
        <v>57.4</v>
      </c>
      <c r="O10" s="26">
        <f aca="true" t="shared" si="0" ref="O10:O17">SUM(C10:N10)/12</f>
        <v>57.300000000000004</v>
      </c>
    </row>
    <row r="11" spans="1:15" ht="10.5">
      <c r="A11" s="23" t="s">
        <v>19</v>
      </c>
      <c r="B11" s="24" t="s">
        <v>18</v>
      </c>
      <c r="C11" s="25">
        <v>33.6</v>
      </c>
      <c r="D11" s="25">
        <v>55.6</v>
      </c>
      <c r="E11" s="25">
        <v>30.2</v>
      </c>
      <c r="F11" s="25">
        <v>22</v>
      </c>
      <c r="G11" s="25">
        <v>21.8</v>
      </c>
      <c r="H11" s="25">
        <v>39.6</v>
      </c>
      <c r="I11" s="25">
        <v>19.2</v>
      </c>
      <c r="J11" s="25">
        <v>24.2</v>
      </c>
      <c r="K11" s="25">
        <v>58.6</v>
      </c>
      <c r="L11" s="25">
        <v>34.2</v>
      </c>
      <c r="M11" s="25">
        <v>28.2</v>
      </c>
      <c r="N11" s="25">
        <v>22.6</v>
      </c>
      <c r="O11" s="26">
        <f t="shared" si="0"/>
        <v>32.483333333333334</v>
      </c>
    </row>
    <row r="12" spans="1:15" ht="10.5">
      <c r="A12" s="23" t="s">
        <v>20</v>
      </c>
      <c r="B12" s="24" t="s">
        <v>18</v>
      </c>
      <c r="C12" s="25">
        <v>5.5</v>
      </c>
      <c r="D12" s="25">
        <v>14.5</v>
      </c>
      <c r="E12" s="25">
        <v>3.8</v>
      </c>
      <c r="F12" s="25">
        <v>3.5</v>
      </c>
      <c r="G12" s="25">
        <v>8.5</v>
      </c>
      <c r="H12" s="25">
        <v>4.5</v>
      </c>
      <c r="I12" s="25">
        <v>5.1</v>
      </c>
      <c r="J12" s="25">
        <v>3.7</v>
      </c>
      <c r="K12" s="25">
        <v>29.6</v>
      </c>
      <c r="L12" s="25">
        <v>22</v>
      </c>
      <c r="M12" s="25">
        <v>3.6</v>
      </c>
      <c r="N12" s="25">
        <v>3.1</v>
      </c>
      <c r="O12" s="26">
        <f t="shared" si="0"/>
        <v>8.95</v>
      </c>
    </row>
    <row r="13" spans="1:15" ht="10.5">
      <c r="A13" s="23" t="s">
        <v>21</v>
      </c>
      <c r="B13" s="24" t="s">
        <v>18</v>
      </c>
      <c r="C13" s="25">
        <v>2.9</v>
      </c>
      <c r="D13" s="25">
        <v>10.1</v>
      </c>
      <c r="E13" s="25">
        <v>2.2</v>
      </c>
      <c r="F13" s="25">
        <v>1.8</v>
      </c>
      <c r="G13" s="25">
        <v>7</v>
      </c>
      <c r="H13" s="25">
        <v>2.4</v>
      </c>
      <c r="I13" s="25">
        <v>1.3</v>
      </c>
      <c r="J13" s="25">
        <v>3</v>
      </c>
      <c r="K13" s="25">
        <v>24</v>
      </c>
      <c r="L13" s="25">
        <v>11</v>
      </c>
      <c r="M13" s="25">
        <v>1.2</v>
      </c>
      <c r="N13" s="25">
        <v>0.4</v>
      </c>
      <c r="O13" s="26">
        <f t="shared" si="0"/>
        <v>5.608333333333334</v>
      </c>
    </row>
    <row r="14" spans="1:15" ht="10.5">
      <c r="A14" s="23" t="s">
        <v>22</v>
      </c>
      <c r="B14" s="24" t="s">
        <v>159</v>
      </c>
      <c r="C14" s="25">
        <v>0.4</v>
      </c>
      <c r="D14" s="25">
        <v>1.2</v>
      </c>
      <c r="E14" s="25">
        <v>0.7</v>
      </c>
      <c r="F14" s="25">
        <v>1.7</v>
      </c>
      <c r="G14" s="25">
        <v>1.2</v>
      </c>
      <c r="H14" s="25">
        <v>0.9</v>
      </c>
      <c r="I14" s="25">
        <v>1.4</v>
      </c>
      <c r="J14" s="25">
        <v>2.9</v>
      </c>
      <c r="K14" s="25">
        <v>1.1</v>
      </c>
      <c r="L14" s="25">
        <v>5.2</v>
      </c>
      <c r="M14" s="25">
        <v>0.7</v>
      </c>
      <c r="N14" s="25">
        <v>2.4</v>
      </c>
      <c r="O14" s="26">
        <f t="shared" si="0"/>
        <v>1.6499999999999997</v>
      </c>
    </row>
    <row r="15" spans="1:15" ht="10.5">
      <c r="A15" s="23" t="s">
        <v>23</v>
      </c>
      <c r="B15" s="24" t="s">
        <v>159</v>
      </c>
      <c r="C15" s="25">
        <v>8.6</v>
      </c>
      <c r="D15" s="25">
        <v>4</v>
      </c>
      <c r="E15" s="25">
        <v>4.3</v>
      </c>
      <c r="F15" s="25">
        <v>5.1</v>
      </c>
      <c r="G15" s="25">
        <v>16.9</v>
      </c>
      <c r="H15" s="25">
        <v>10.4</v>
      </c>
      <c r="I15" s="25">
        <v>7.3</v>
      </c>
      <c r="J15" s="25">
        <v>8.1</v>
      </c>
      <c r="K15" s="25">
        <v>11</v>
      </c>
      <c r="L15" s="25">
        <v>17.6</v>
      </c>
      <c r="M15" s="25">
        <v>8.6</v>
      </c>
      <c r="N15" s="25">
        <v>9.8</v>
      </c>
      <c r="O15" s="26">
        <f t="shared" si="0"/>
        <v>9.308333333333332</v>
      </c>
    </row>
    <row r="16" spans="1:15" ht="10.5">
      <c r="A16" s="23" t="s">
        <v>24</v>
      </c>
      <c r="B16" s="24" t="s">
        <v>18</v>
      </c>
      <c r="C16" s="25">
        <v>6.3</v>
      </c>
      <c r="D16" s="25">
        <v>3.1</v>
      </c>
      <c r="E16" s="25">
        <v>0.8</v>
      </c>
      <c r="F16" s="25">
        <v>3.4</v>
      </c>
      <c r="G16" s="25">
        <v>5.7</v>
      </c>
      <c r="H16" s="25">
        <v>2.7</v>
      </c>
      <c r="I16" s="25">
        <v>3.3</v>
      </c>
      <c r="J16" s="25">
        <v>2.5</v>
      </c>
      <c r="K16" s="25">
        <v>0.9</v>
      </c>
      <c r="L16" s="25">
        <v>0.9</v>
      </c>
      <c r="M16" s="25">
        <v>0.8</v>
      </c>
      <c r="N16" s="25">
        <v>1.1</v>
      </c>
      <c r="O16" s="26">
        <f t="shared" si="0"/>
        <v>2.625</v>
      </c>
    </row>
    <row r="17" spans="1:15" ht="10.5">
      <c r="A17" s="23" t="s">
        <v>25</v>
      </c>
      <c r="B17" s="24" t="s">
        <v>160</v>
      </c>
      <c r="C17" s="25">
        <v>11.7</v>
      </c>
      <c r="D17" s="26">
        <v>9</v>
      </c>
      <c r="E17" s="26">
        <v>10</v>
      </c>
      <c r="F17" s="26">
        <v>12</v>
      </c>
      <c r="G17" s="26">
        <v>18</v>
      </c>
      <c r="H17" s="26">
        <v>13</v>
      </c>
      <c r="I17" s="25">
        <v>19.9</v>
      </c>
      <c r="J17" s="27">
        <v>21</v>
      </c>
      <c r="K17" s="26">
        <v>22</v>
      </c>
      <c r="L17" s="25">
        <v>20.6</v>
      </c>
      <c r="M17" s="25">
        <v>14.8</v>
      </c>
      <c r="N17" s="25">
        <v>15.7</v>
      </c>
      <c r="O17" s="26">
        <f t="shared" si="0"/>
        <v>15.641666666666666</v>
      </c>
    </row>
    <row r="18" spans="1:15" ht="10.5">
      <c r="A18" s="23" t="s">
        <v>26</v>
      </c>
      <c r="B18" s="24" t="s">
        <v>160</v>
      </c>
      <c r="C18" s="28" t="s">
        <v>27</v>
      </c>
      <c r="D18" s="28" t="s">
        <v>27</v>
      </c>
      <c r="E18" s="28" t="s">
        <v>27</v>
      </c>
      <c r="F18" s="28" t="s">
        <v>27</v>
      </c>
      <c r="G18" s="28" t="s">
        <v>27</v>
      </c>
      <c r="H18" s="28" t="s">
        <v>27</v>
      </c>
      <c r="I18" s="28" t="s">
        <v>27</v>
      </c>
      <c r="J18" s="28" t="s">
        <v>27</v>
      </c>
      <c r="K18" s="28" t="s">
        <v>27</v>
      </c>
      <c r="L18" s="28" t="s">
        <v>27</v>
      </c>
      <c r="M18" s="28" t="s">
        <v>27</v>
      </c>
      <c r="N18" s="28" t="s">
        <v>27</v>
      </c>
      <c r="O18" s="28" t="s">
        <v>27</v>
      </c>
    </row>
    <row r="19" spans="1:15" ht="10.5">
      <c r="A19" s="23" t="s">
        <v>28</v>
      </c>
      <c r="B19" s="24" t="s">
        <v>29</v>
      </c>
      <c r="C19" s="26">
        <v>1</v>
      </c>
      <c r="D19" s="26">
        <v>2</v>
      </c>
      <c r="E19" s="25">
        <v>1.1</v>
      </c>
      <c r="F19" s="25">
        <v>3.4</v>
      </c>
      <c r="G19" s="25">
        <v>5.4</v>
      </c>
      <c r="H19" s="25">
        <v>6.7</v>
      </c>
      <c r="I19" s="26">
        <v>10</v>
      </c>
      <c r="J19" s="25">
        <v>4.7</v>
      </c>
      <c r="K19" s="25">
        <v>6.4</v>
      </c>
      <c r="L19" s="25">
        <v>4.3</v>
      </c>
      <c r="M19" s="25">
        <v>1.5</v>
      </c>
      <c r="N19" s="25">
        <v>6.1</v>
      </c>
      <c r="O19" s="26">
        <f aca="true" t="shared" si="1" ref="O19:O24">SUM(C19:N19)/12</f>
        <v>4.383333333333334</v>
      </c>
    </row>
    <row r="20" spans="1:15" ht="10.5">
      <c r="A20" s="23" t="s">
        <v>30</v>
      </c>
      <c r="B20" s="24" t="s">
        <v>31</v>
      </c>
      <c r="C20" s="25">
        <v>5.8</v>
      </c>
      <c r="D20" s="25">
        <v>1.2</v>
      </c>
      <c r="E20" s="25">
        <v>0.9</v>
      </c>
      <c r="F20" s="25">
        <v>2.4</v>
      </c>
      <c r="G20" s="25">
        <v>1.8</v>
      </c>
      <c r="H20" s="25">
        <v>2.4</v>
      </c>
      <c r="I20" s="25">
        <v>5.9</v>
      </c>
      <c r="J20" s="25">
        <v>3</v>
      </c>
      <c r="K20" s="25">
        <v>1.9</v>
      </c>
      <c r="L20" s="25">
        <v>1.2</v>
      </c>
      <c r="M20" s="25">
        <v>2.2</v>
      </c>
      <c r="N20" s="25">
        <v>1.7</v>
      </c>
      <c r="O20" s="26">
        <f t="shared" si="1"/>
        <v>2.533333333333333</v>
      </c>
    </row>
    <row r="21" spans="1:15" ht="10.5">
      <c r="A21" s="23" t="s">
        <v>32</v>
      </c>
      <c r="B21" s="24" t="s">
        <v>159</v>
      </c>
      <c r="C21" s="25">
        <v>9.5</v>
      </c>
      <c r="D21" s="25">
        <v>10.2</v>
      </c>
      <c r="E21" s="25">
        <v>10.4</v>
      </c>
      <c r="F21" s="25">
        <v>9.4</v>
      </c>
      <c r="G21" s="25">
        <v>9.4</v>
      </c>
      <c r="H21" s="26">
        <v>9</v>
      </c>
      <c r="I21" s="25">
        <v>7.4</v>
      </c>
      <c r="J21" s="25">
        <v>7.4</v>
      </c>
      <c r="K21" s="25">
        <v>7.6</v>
      </c>
      <c r="L21" s="25">
        <v>8.2</v>
      </c>
      <c r="M21" s="25">
        <v>7.7</v>
      </c>
      <c r="N21" s="25">
        <v>8.3</v>
      </c>
      <c r="O21" s="26">
        <f t="shared" si="1"/>
        <v>8.708333333333334</v>
      </c>
    </row>
    <row r="22" spans="1:15" ht="10.5">
      <c r="A22" s="23" t="s">
        <v>33</v>
      </c>
      <c r="B22" s="24" t="s">
        <v>161</v>
      </c>
      <c r="C22" s="25">
        <v>0.9</v>
      </c>
      <c r="D22" s="25">
        <v>4.6</v>
      </c>
      <c r="E22" s="25">
        <v>1.9</v>
      </c>
      <c r="F22" s="26">
        <v>1</v>
      </c>
      <c r="G22" s="25">
        <v>2.3</v>
      </c>
      <c r="H22" s="25">
        <v>3.5</v>
      </c>
      <c r="I22" s="25">
        <v>1.6</v>
      </c>
      <c r="J22" s="25">
        <v>1.6</v>
      </c>
      <c r="K22" s="26">
        <v>4</v>
      </c>
      <c r="L22" s="25">
        <v>2.5</v>
      </c>
      <c r="M22" s="25">
        <v>1.7</v>
      </c>
      <c r="N22" s="25">
        <v>3.6</v>
      </c>
      <c r="O22" s="26">
        <f t="shared" si="1"/>
        <v>2.433333333333333</v>
      </c>
    </row>
    <row r="23" spans="1:15" ht="10.5">
      <c r="A23" s="23" t="s">
        <v>34</v>
      </c>
      <c r="B23" s="24" t="s">
        <v>35</v>
      </c>
      <c r="C23" s="25">
        <v>0.41</v>
      </c>
      <c r="D23" s="25">
        <v>0.39</v>
      </c>
      <c r="E23" s="25">
        <v>0.12</v>
      </c>
      <c r="F23" s="25">
        <v>0.33</v>
      </c>
      <c r="G23" s="25">
        <v>0.43</v>
      </c>
      <c r="H23" s="25">
        <v>0.57</v>
      </c>
      <c r="I23" s="25">
        <v>0.71</v>
      </c>
      <c r="J23" s="25">
        <v>0.26</v>
      </c>
      <c r="K23" s="25">
        <v>0.47</v>
      </c>
      <c r="L23" s="25">
        <v>0.57</v>
      </c>
      <c r="M23" s="25">
        <v>0.34</v>
      </c>
      <c r="N23" s="25">
        <v>0.34</v>
      </c>
      <c r="O23" s="29">
        <f t="shared" si="1"/>
        <v>0.4116666666666666</v>
      </c>
    </row>
    <row r="24" spans="1:15" ht="10.5">
      <c r="A24" s="23" t="s">
        <v>36</v>
      </c>
      <c r="B24" s="24" t="s">
        <v>35</v>
      </c>
      <c r="C24" s="25">
        <v>0.55</v>
      </c>
      <c r="D24" s="25">
        <v>0.71</v>
      </c>
      <c r="E24" s="25">
        <v>0.28</v>
      </c>
      <c r="F24" s="25">
        <v>0.24</v>
      </c>
      <c r="G24" s="25">
        <v>1.09</v>
      </c>
      <c r="H24" s="25">
        <v>0.33</v>
      </c>
      <c r="I24" s="25">
        <v>0.5</v>
      </c>
      <c r="J24" s="25">
        <v>0.56</v>
      </c>
      <c r="K24" s="25">
        <v>0.63</v>
      </c>
      <c r="L24" s="25">
        <v>0.82</v>
      </c>
      <c r="M24" s="25">
        <v>0.5</v>
      </c>
      <c r="N24" s="25">
        <v>0.5</v>
      </c>
      <c r="O24" s="29">
        <f t="shared" si="1"/>
        <v>0.5591666666666667</v>
      </c>
    </row>
    <row r="25" spans="1:15" ht="10.5">
      <c r="A25" s="23" t="s">
        <v>37</v>
      </c>
      <c r="B25" s="24" t="s">
        <v>162</v>
      </c>
      <c r="C25" s="28" t="s">
        <v>27</v>
      </c>
      <c r="D25" s="28" t="s">
        <v>27</v>
      </c>
      <c r="E25" s="25">
        <v>0.003</v>
      </c>
      <c r="F25" s="28" t="s">
        <v>27</v>
      </c>
      <c r="G25" s="25">
        <v>0.012</v>
      </c>
      <c r="H25" s="24" t="s">
        <v>38</v>
      </c>
      <c r="I25" s="25">
        <v>0.004</v>
      </c>
      <c r="J25" s="24" t="s">
        <v>38</v>
      </c>
      <c r="K25" s="28" t="s">
        <v>27</v>
      </c>
      <c r="L25" s="30" t="s">
        <v>27</v>
      </c>
      <c r="M25" s="24" t="s">
        <v>38</v>
      </c>
      <c r="N25" s="31" t="s">
        <v>39</v>
      </c>
      <c r="O25" s="32" t="s">
        <v>40</v>
      </c>
    </row>
    <row r="26" spans="1:15" ht="10.5">
      <c r="A26" s="23" t="s">
        <v>41</v>
      </c>
      <c r="B26" s="24" t="s">
        <v>163</v>
      </c>
      <c r="C26" s="24" t="s">
        <v>42</v>
      </c>
      <c r="D26" s="28" t="s">
        <v>27</v>
      </c>
      <c r="E26" s="25">
        <v>0.16</v>
      </c>
      <c r="F26" s="25">
        <v>0.17</v>
      </c>
      <c r="G26" s="25">
        <v>0.37</v>
      </c>
      <c r="H26" s="25">
        <v>0.67</v>
      </c>
      <c r="I26" s="25">
        <v>0.14</v>
      </c>
      <c r="J26" s="25">
        <v>0.1</v>
      </c>
      <c r="K26" s="28" t="s">
        <v>27</v>
      </c>
      <c r="L26" s="25">
        <v>0.29</v>
      </c>
      <c r="M26" s="28" t="s">
        <v>27</v>
      </c>
      <c r="N26" s="25">
        <v>0.12</v>
      </c>
      <c r="O26" s="33" t="s">
        <v>43</v>
      </c>
    </row>
    <row r="27" spans="1:15" ht="10.5">
      <c r="A27" s="23" t="s">
        <v>44</v>
      </c>
      <c r="B27" s="24" t="s">
        <v>45</v>
      </c>
      <c r="C27" s="26">
        <v>25</v>
      </c>
      <c r="D27" s="26">
        <v>22</v>
      </c>
      <c r="E27" s="25">
        <v>24.5</v>
      </c>
      <c r="F27" s="25">
        <v>33.2</v>
      </c>
      <c r="G27" s="26">
        <v>25</v>
      </c>
      <c r="H27" s="25">
        <v>30.9</v>
      </c>
      <c r="I27" s="25">
        <v>28.4</v>
      </c>
      <c r="J27" s="25">
        <v>33</v>
      </c>
      <c r="K27" s="25">
        <v>32.4</v>
      </c>
      <c r="L27" s="25">
        <v>26</v>
      </c>
      <c r="M27" s="25">
        <v>34.6</v>
      </c>
      <c r="N27" s="25">
        <v>31.3</v>
      </c>
      <c r="O27" s="26">
        <f>SUM(C27:N27)/12</f>
        <v>28.858333333333334</v>
      </c>
    </row>
    <row r="28" spans="1:15" ht="10.5">
      <c r="A28" s="23" t="s">
        <v>46</v>
      </c>
      <c r="B28" s="24" t="s">
        <v>47</v>
      </c>
      <c r="C28" s="26">
        <v>12</v>
      </c>
      <c r="D28" s="26">
        <v>31</v>
      </c>
      <c r="E28" s="26">
        <v>9</v>
      </c>
      <c r="F28" s="25">
        <v>7.5</v>
      </c>
      <c r="G28" s="26">
        <v>22</v>
      </c>
      <c r="H28" s="25">
        <v>9.6</v>
      </c>
      <c r="I28" s="25">
        <v>7.8</v>
      </c>
      <c r="J28" s="26">
        <v>32</v>
      </c>
      <c r="K28" s="26">
        <v>32</v>
      </c>
      <c r="L28" s="26">
        <v>27</v>
      </c>
      <c r="M28" s="25">
        <v>9.7</v>
      </c>
      <c r="N28" s="26">
        <v>11</v>
      </c>
      <c r="O28" s="26">
        <f>SUM(C28:N28)/12</f>
        <v>17.549999999999997</v>
      </c>
    </row>
    <row r="29" spans="1:15" ht="10.5">
      <c r="A29" s="23" t="s">
        <v>48</v>
      </c>
      <c r="B29" s="24" t="s">
        <v>49</v>
      </c>
      <c r="C29" s="25">
        <v>2.1</v>
      </c>
      <c r="D29" s="25">
        <v>5.2</v>
      </c>
      <c r="E29" s="25">
        <v>10.3</v>
      </c>
      <c r="F29" s="26">
        <v>4</v>
      </c>
      <c r="G29" s="25">
        <v>4.6</v>
      </c>
      <c r="H29" s="25">
        <v>5.2</v>
      </c>
      <c r="I29" s="24">
        <v>3.4</v>
      </c>
      <c r="J29" s="25">
        <v>3.4</v>
      </c>
      <c r="K29" s="25">
        <v>5.8</v>
      </c>
      <c r="L29" s="25">
        <v>4.9</v>
      </c>
      <c r="M29" s="25">
        <v>3.4</v>
      </c>
      <c r="N29" s="25">
        <v>2.8</v>
      </c>
      <c r="O29" s="26">
        <f>SUM(C29:N29)/12</f>
        <v>4.591666666666666</v>
      </c>
    </row>
    <row r="30" spans="1:15" ht="10.5">
      <c r="A30" s="23" t="s">
        <v>50</v>
      </c>
      <c r="B30" s="24" t="s">
        <v>18</v>
      </c>
      <c r="C30" s="24" t="s">
        <v>51</v>
      </c>
      <c r="D30" s="25">
        <v>0.001</v>
      </c>
      <c r="E30" s="25">
        <v>0.003</v>
      </c>
      <c r="F30" s="28" t="s">
        <v>27</v>
      </c>
      <c r="G30" s="25">
        <v>0.01</v>
      </c>
      <c r="H30" s="28" t="s">
        <v>27</v>
      </c>
      <c r="I30" s="28" t="s">
        <v>27</v>
      </c>
      <c r="J30" s="25">
        <v>0.002</v>
      </c>
      <c r="K30" s="25">
        <v>0.003</v>
      </c>
      <c r="L30" s="25">
        <v>0.006</v>
      </c>
      <c r="M30" s="25">
        <v>0.003</v>
      </c>
      <c r="N30" s="25">
        <v>0.019</v>
      </c>
      <c r="O30" s="32" t="s">
        <v>52</v>
      </c>
    </row>
    <row r="31" spans="1:15" ht="10.5">
      <c r="A31" s="23" t="s">
        <v>53</v>
      </c>
      <c r="B31" s="24" t="s">
        <v>54</v>
      </c>
      <c r="C31" s="24" t="s">
        <v>8</v>
      </c>
      <c r="D31" s="24" t="s">
        <v>8</v>
      </c>
      <c r="E31" s="24" t="s">
        <v>8</v>
      </c>
      <c r="F31" s="24" t="s">
        <v>8</v>
      </c>
      <c r="G31" s="25">
        <v>3.16</v>
      </c>
      <c r="H31" s="25">
        <v>0.41</v>
      </c>
      <c r="I31" s="25">
        <v>0.63</v>
      </c>
      <c r="J31" s="25">
        <v>0.28</v>
      </c>
      <c r="K31" s="25">
        <v>1.19</v>
      </c>
      <c r="L31" s="25">
        <v>0.83</v>
      </c>
      <c r="M31" s="25">
        <v>0.12</v>
      </c>
      <c r="N31" s="24" t="s">
        <v>55</v>
      </c>
      <c r="O31" s="33" t="s">
        <v>56</v>
      </c>
    </row>
    <row r="32" spans="1:15" ht="10.5">
      <c r="A32" s="23" t="s">
        <v>57</v>
      </c>
      <c r="B32" s="24" t="s">
        <v>58</v>
      </c>
      <c r="C32" s="24" t="s">
        <v>8</v>
      </c>
      <c r="D32" s="24" t="s">
        <v>8</v>
      </c>
      <c r="E32" s="24" t="s">
        <v>8</v>
      </c>
      <c r="F32" s="24" t="s">
        <v>8</v>
      </c>
      <c r="G32" s="26">
        <v>2</v>
      </c>
      <c r="H32" s="26">
        <v>2</v>
      </c>
      <c r="I32" s="25">
        <v>2.5</v>
      </c>
      <c r="J32" s="25">
        <v>2.2</v>
      </c>
      <c r="K32" s="25">
        <v>2.4</v>
      </c>
      <c r="L32" s="25">
        <v>2.4</v>
      </c>
      <c r="M32" s="26">
        <v>2</v>
      </c>
      <c r="N32" s="25">
        <v>2.4</v>
      </c>
      <c r="O32" s="26">
        <f>SUM(C32:N32)/8</f>
        <v>2.2375</v>
      </c>
    </row>
    <row r="33" spans="1:15" ht="10.5">
      <c r="A33" s="23" t="s">
        <v>59</v>
      </c>
      <c r="B33" s="24" t="s">
        <v>164</v>
      </c>
      <c r="C33" s="24" t="s">
        <v>8</v>
      </c>
      <c r="D33" s="24" t="s">
        <v>8</v>
      </c>
      <c r="E33" s="24" t="s">
        <v>8</v>
      </c>
      <c r="F33" s="24" t="s">
        <v>8</v>
      </c>
      <c r="G33" s="24" t="s">
        <v>8</v>
      </c>
      <c r="H33" s="28" t="s">
        <v>27</v>
      </c>
      <c r="I33" s="25">
        <v>0.04</v>
      </c>
      <c r="J33" s="24" t="s">
        <v>60</v>
      </c>
      <c r="K33" s="25">
        <v>0.14</v>
      </c>
      <c r="L33" s="25">
        <v>0.06</v>
      </c>
      <c r="M33" s="25">
        <v>0.06</v>
      </c>
      <c r="N33" s="25">
        <v>0.07</v>
      </c>
      <c r="O33" s="33" t="s">
        <v>61</v>
      </c>
    </row>
    <row r="34" spans="1:15" ht="10.5">
      <c r="A34" s="23" t="s">
        <v>62</v>
      </c>
      <c r="B34" s="24" t="s">
        <v>63</v>
      </c>
      <c r="C34" s="24" t="s">
        <v>64</v>
      </c>
      <c r="D34" s="24" t="s">
        <v>64</v>
      </c>
      <c r="E34" s="24" t="s">
        <v>64</v>
      </c>
      <c r="F34" s="24" t="s">
        <v>64</v>
      </c>
      <c r="G34" s="24" t="s">
        <v>64</v>
      </c>
      <c r="H34" s="24" t="s">
        <v>64</v>
      </c>
      <c r="I34" s="25">
        <v>0.025</v>
      </c>
      <c r="J34" s="24" t="s">
        <v>64</v>
      </c>
      <c r="K34" s="25">
        <v>0.109</v>
      </c>
      <c r="L34" s="25">
        <v>0.032</v>
      </c>
      <c r="M34" s="28" t="s">
        <v>27</v>
      </c>
      <c r="N34" s="25">
        <v>0.132</v>
      </c>
      <c r="O34" s="32" t="s">
        <v>65</v>
      </c>
    </row>
    <row r="35" spans="1:15" ht="10.5">
      <c r="A35" s="23" t="s">
        <v>66</v>
      </c>
      <c r="B35" s="24" t="s">
        <v>67</v>
      </c>
      <c r="C35" s="28" t="s">
        <v>27</v>
      </c>
      <c r="D35" s="28" t="s">
        <v>27</v>
      </c>
      <c r="E35" s="28" t="s">
        <v>27</v>
      </c>
      <c r="F35" s="28" t="s">
        <v>27</v>
      </c>
      <c r="G35" s="28" t="s">
        <v>27</v>
      </c>
      <c r="H35" s="28" t="s">
        <v>27</v>
      </c>
      <c r="I35" s="28" t="s">
        <v>27</v>
      </c>
      <c r="J35" s="24" t="s">
        <v>60</v>
      </c>
      <c r="K35" s="28" t="s">
        <v>27</v>
      </c>
      <c r="L35" s="28" t="s">
        <v>27</v>
      </c>
      <c r="M35" s="28" t="s">
        <v>27</v>
      </c>
      <c r="N35" s="28" t="s">
        <v>27</v>
      </c>
      <c r="O35" s="28" t="s">
        <v>27</v>
      </c>
    </row>
    <row r="36" spans="1:15" ht="10.5">
      <c r="A36" s="23" t="s">
        <v>68</v>
      </c>
      <c r="B36" s="24" t="s">
        <v>164</v>
      </c>
      <c r="C36" s="25">
        <v>0.11</v>
      </c>
      <c r="D36" s="28" t="s">
        <v>27</v>
      </c>
      <c r="E36" s="28" t="s">
        <v>27</v>
      </c>
      <c r="F36" s="28" t="s">
        <v>27</v>
      </c>
      <c r="G36" s="28" t="s">
        <v>27</v>
      </c>
      <c r="H36" s="28" t="s">
        <v>27</v>
      </c>
      <c r="I36" s="25">
        <v>0.02</v>
      </c>
      <c r="J36" s="24" t="s">
        <v>60</v>
      </c>
      <c r="K36" s="24" t="s">
        <v>60</v>
      </c>
      <c r="L36" s="24" t="s">
        <v>60</v>
      </c>
      <c r="M36" s="28" t="s">
        <v>27</v>
      </c>
      <c r="N36" s="28" t="s">
        <v>27</v>
      </c>
      <c r="O36" s="33" t="s">
        <v>60</v>
      </c>
    </row>
    <row r="37" spans="1:15" ht="10.5">
      <c r="A37" s="23" t="s">
        <v>69</v>
      </c>
      <c r="B37" s="24"/>
      <c r="C37" s="25">
        <v>6.8</v>
      </c>
      <c r="D37" s="25">
        <v>6.8</v>
      </c>
      <c r="E37" s="25">
        <v>6.7</v>
      </c>
      <c r="F37" s="25">
        <v>7.1</v>
      </c>
      <c r="G37" s="25">
        <v>7.1</v>
      </c>
      <c r="H37" s="25">
        <v>7.1</v>
      </c>
      <c r="I37" s="26">
        <v>7</v>
      </c>
      <c r="J37" s="26">
        <v>7</v>
      </c>
      <c r="K37" s="25">
        <v>6.9</v>
      </c>
      <c r="L37" s="25">
        <v>6.8</v>
      </c>
      <c r="M37" s="25">
        <v>7.6</v>
      </c>
      <c r="N37" s="25">
        <v>7.3</v>
      </c>
      <c r="O37" s="27" t="s">
        <v>8</v>
      </c>
    </row>
    <row r="38" spans="1:15" ht="10.5">
      <c r="A38" s="23" t="s">
        <v>70</v>
      </c>
      <c r="B38" s="24" t="s">
        <v>71</v>
      </c>
      <c r="C38" s="28" t="s">
        <v>27</v>
      </c>
      <c r="D38" s="28" t="s">
        <v>27</v>
      </c>
      <c r="E38" s="28" t="s">
        <v>27</v>
      </c>
      <c r="F38" s="28" t="s">
        <v>27</v>
      </c>
      <c r="G38" s="28" t="s">
        <v>27</v>
      </c>
      <c r="H38" s="24" t="s">
        <v>8</v>
      </c>
      <c r="I38" s="28" t="s">
        <v>27</v>
      </c>
      <c r="J38" s="24" t="s">
        <v>72</v>
      </c>
      <c r="K38" s="24" t="s">
        <v>72</v>
      </c>
      <c r="L38" s="24" t="s">
        <v>72</v>
      </c>
      <c r="M38" s="24" t="s">
        <v>72</v>
      </c>
      <c r="N38" s="28" t="s">
        <v>27</v>
      </c>
      <c r="O38" s="33" t="s">
        <v>60</v>
      </c>
    </row>
    <row r="39" spans="1:15" ht="10.5">
      <c r="A39" s="23" t="s">
        <v>73</v>
      </c>
      <c r="B39" s="24" t="s">
        <v>74</v>
      </c>
      <c r="C39" s="28" t="s">
        <v>27</v>
      </c>
      <c r="D39" s="28" t="s">
        <v>27</v>
      </c>
      <c r="E39" s="28" t="s">
        <v>27</v>
      </c>
      <c r="F39" s="28" t="s">
        <v>27</v>
      </c>
      <c r="G39" s="28" t="s">
        <v>27</v>
      </c>
      <c r="H39" s="28" t="s">
        <v>27</v>
      </c>
      <c r="I39" s="28" t="s">
        <v>27</v>
      </c>
      <c r="J39" s="28" t="s">
        <v>27</v>
      </c>
      <c r="K39" s="28" t="s">
        <v>27</v>
      </c>
      <c r="L39" s="28" t="s">
        <v>27</v>
      </c>
      <c r="M39" s="28" t="s">
        <v>27</v>
      </c>
      <c r="N39" s="28" t="s">
        <v>27</v>
      </c>
      <c r="O39" s="28" t="s">
        <v>27</v>
      </c>
    </row>
    <row r="40" spans="1:15" ht="10.5">
      <c r="A40" s="23" t="s">
        <v>75</v>
      </c>
      <c r="B40" s="24" t="s">
        <v>76</v>
      </c>
      <c r="C40" s="28" t="s">
        <v>27</v>
      </c>
      <c r="D40" s="28" t="s">
        <v>27</v>
      </c>
      <c r="E40" s="28" t="s">
        <v>27</v>
      </c>
      <c r="F40" s="28" t="s">
        <v>27</v>
      </c>
      <c r="G40" s="28" t="s">
        <v>27</v>
      </c>
      <c r="H40" s="28" t="s">
        <v>27</v>
      </c>
      <c r="I40" s="24" t="s">
        <v>77</v>
      </c>
      <c r="J40" s="28" t="s">
        <v>27</v>
      </c>
      <c r="K40" s="24" t="s">
        <v>77</v>
      </c>
      <c r="L40" s="28" t="s">
        <v>27</v>
      </c>
      <c r="M40" s="25">
        <v>0.0011</v>
      </c>
      <c r="N40" s="28" t="s">
        <v>27</v>
      </c>
      <c r="O40" s="34" t="s">
        <v>78</v>
      </c>
    </row>
    <row r="41" spans="1:15" ht="10.5">
      <c r="A41" s="23" t="s">
        <v>79</v>
      </c>
      <c r="B41" s="24" t="s">
        <v>80</v>
      </c>
      <c r="C41" s="28" t="s">
        <v>27</v>
      </c>
      <c r="D41" s="28" t="s">
        <v>27</v>
      </c>
      <c r="E41" s="28" t="s">
        <v>27</v>
      </c>
      <c r="F41" s="25">
        <v>0.01</v>
      </c>
      <c r="G41" s="28" t="s">
        <v>27</v>
      </c>
      <c r="H41" s="25">
        <v>0.028</v>
      </c>
      <c r="I41" s="28" t="s">
        <v>27</v>
      </c>
      <c r="J41" s="24" t="s">
        <v>60</v>
      </c>
      <c r="K41" s="24" t="s">
        <v>60</v>
      </c>
      <c r="L41" s="24" t="s">
        <v>60</v>
      </c>
      <c r="M41" s="28" t="s">
        <v>27</v>
      </c>
      <c r="N41" s="28" t="s">
        <v>27</v>
      </c>
      <c r="O41" s="33" t="s">
        <v>81</v>
      </c>
    </row>
    <row r="42" spans="1:15" ht="10.5">
      <c r="A42" s="23" t="s">
        <v>82</v>
      </c>
      <c r="B42" s="24" t="s">
        <v>83</v>
      </c>
      <c r="C42" s="28" t="s">
        <v>27</v>
      </c>
      <c r="D42" s="28" t="s">
        <v>27</v>
      </c>
      <c r="E42" s="28" t="s">
        <v>27</v>
      </c>
      <c r="F42" s="25">
        <v>0.018</v>
      </c>
      <c r="G42" s="25">
        <v>0.015</v>
      </c>
      <c r="H42" s="25">
        <v>0.085</v>
      </c>
      <c r="I42" s="25">
        <v>0.021</v>
      </c>
      <c r="J42" s="28" t="s">
        <v>27</v>
      </c>
      <c r="K42" s="25">
        <v>0.005</v>
      </c>
      <c r="L42" s="25">
        <v>0.132</v>
      </c>
      <c r="M42" s="25">
        <v>0.012</v>
      </c>
      <c r="N42" s="25">
        <v>0.004</v>
      </c>
      <c r="O42" s="35">
        <f>SUM(C42:N42)/12</f>
        <v>0.024333333333333335</v>
      </c>
    </row>
    <row r="43" spans="1:15" ht="10.5">
      <c r="A43" s="23" t="s">
        <v>84</v>
      </c>
      <c r="B43" s="24" t="s">
        <v>74</v>
      </c>
      <c r="C43" s="24" t="s">
        <v>85</v>
      </c>
      <c r="D43" s="28" t="s">
        <v>27</v>
      </c>
      <c r="E43" s="28" t="s">
        <v>27</v>
      </c>
      <c r="F43" s="28" t="s">
        <v>27</v>
      </c>
      <c r="G43" s="28" t="s">
        <v>27</v>
      </c>
      <c r="H43" s="24" t="s">
        <v>85</v>
      </c>
      <c r="I43" s="24" t="s">
        <v>85</v>
      </c>
      <c r="J43" s="24" t="s">
        <v>85</v>
      </c>
      <c r="K43" s="28" t="s">
        <v>27</v>
      </c>
      <c r="L43" s="24" t="s">
        <v>85</v>
      </c>
      <c r="M43" s="28" t="s">
        <v>27</v>
      </c>
      <c r="N43" s="24" t="s">
        <v>85</v>
      </c>
      <c r="O43" s="32" t="s">
        <v>86</v>
      </c>
    </row>
    <row r="44" spans="1:15" ht="10.5">
      <c r="A44" s="23" t="s">
        <v>87</v>
      </c>
      <c r="B44" s="24" t="s">
        <v>88</v>
      </c>
      <c r="C44" s="28" t="s">
        <v>27</v>
      </c>
      <c r="D44" s="24" t="s">
        <v>8</v>
      </c>
      <c r="E44" s="28" t="s">
        <v>27</v>
      </c>
      <c r="F44" s="28" t="s">
        <v>27</v>
      </c>
      <c r="G44" s="28" t="s">
        <v>27</v>
      </c>
      <c r="H44" s="28" t="s">
        <v>27</v>
      </c>
      <c r="I44" s="28" t="s">
        <v>27</v>
      </c>
      <c r="J44" s="25">
        <v>0.00013</v>
      </c>
      <c r="K44" s="28" t="s">
        <v>27</v>
      </c>
      <c r="L44" s="28" t="s">
        <v>27</v>
      </c>
      <c r="M44" s="28" t="s">
        <v>27</v>
      </c>
      <c r="N44" s="28" t="s">
        <v>27</v>
      </c>
      <c r="O44" s="36">
        <f>SUM(C44:N44)/11</f>
        <v>1.1818181818181817E-05</v>
      </c>
    </row>
    <row r="45" spans="1:15" ht="10.5">
      <c r="A45" s="23" t="s">
        <v>89</v>
      </c>
      <c r="B45" s="24" t="s">
        <v>90</v>
      </c>
      <c r="C45" s="28" t="s">
        <v>27</v>
      </c>
      <c r="D45" s="24" t="s">
        <v>91</v>
      </c>
      <c r="E45" s="24" t="s">
        <v>91</v>
      </c>
      <c r="F45" s="25">
        <v>0.092</v>
      </c>
      <c r="G45" s="28" t="s">
        <v>27</v>
      </c>
      <c r="H45" s="25">
        <v>0.015</v>
      </c>
      <c r="I45" s="28" t="s">
        <v>27</v>
      </c>
      <c r="J45" s="24" t="s">
        <v>91</v>
      </c>
      <c r="K45" s="28" t="s">
        <v>27</v>
      </c>
      <c r="L45" s="25">
        <v>0.012</v>
      </c>
      <c r="M45" s="28" t="s">
        <v>27</v>
      </c>
      <c r="N45" s="28" t="s">
        <v>27</v>
      </c>
      <c r="O45" s="32" t="s">
        <v>92</v>
      </c>
    </row>
    <row r="46" spans="1:15" ht="10.5">
      <c r="A46" s="23" t="s">
        <v>93</v>
      </c>
      <c r="B46" s="24" t="s">
        <v>94</v>
      </c>
      <c r="C46" s="25">
        <v>0.7</v>
      </c>
      <c r="D46" s="25">
        <v>0.6</v>
      </c>
      <c r="E46" s="25">
        <v>0.7</v>
      </c>
      <c r="F46" s="25">
        <v>0.6</v>
      </c>
      <c r="G46" s="25">
        <v>1.2</v>
      </c>
      <c r="H46" s="26">
        <v>1</v>
      </c>
      <c r="I46" s="26">
        <v>1</v>
      </c>
      <c r="J46" s="25">
        <v>1.4</v>
      </c>
      <c r="K46" s="26">
        <v>1</v>
      </c>
      <c r="L46" s="25">
        <v>0.9</v>
      </c>
      <c r="M46" s="26">
        <v>1</v>
      </c>
      <c r="N46" s="26">
        <v>1</v>
      </c>
      <c r="O46" s="26">
        <f>SUM(C46:N46)/12</f>
        <v>0.9249999999999999</v>
      </c>
    </row>
    <row r="47" spans="1:15" ht="10.5">
      <c r="A47" s="23" t="s">
        <v>95</v>
      </c>
      <c r="B47" s="24" t="s">
        <v>96</v>
      </c>
      <c r="C47" s="26">
        <v>1.3</v>
      </c>
      <c r="D47" s="26">
        <v>1.7</v>
      </c>
      <c r="E47" s="26">
        <v>1.7</v>
      </c>
      <c r="F47" s="26">
        <v>1.8</v>
      </c>
      <c r="G47" s="26">
        <v>1</v>
      </c>
      <c r="H47" s="26">
        <v>1.5</v>
      </c>
      <c r="I47" s="26">
        <v>1.4</v>
      </c>
      <c r="J47" s="26">
        <v>1.9</v>
      </c>
      <c r="K47" s="26">
        <v>2</v>
      </c>
      <c r="L47" s="26">
        <v>1.4</v>
      </c>
      <c r="M47" s="26">
        <v>2.7</v>
      </c>
      <c r="N47" s="26">
        <v>1.4</v>
      </c>
      <c r="O47" s="26">
        <f>SUM(C47:N47)/12</f>
        <v>1.6500000000000001</v>
      </c>
    </row>
    <row r="48" spans="1:15" ht="10.5">
      <c r="A48" s="23" t="s">
        <v>97</v>
      </c>
      <c r="B48" s="24" t="s">
        <v>98</v>
      </c>
      <c r="C48" s="25">
        <v>0.001</v>
      </c>
      <c r="D48" s="25">
        <v>0.194</v>
      </c>
      <c r="E48" s="25">
        <v>0.063</v>
      </c>
      <c r="F48" s="25">
        <v>0.042</v>
      </c>
      <c r="G48" s="28" t="s">
        <v>27</v>
      </c>
      <c r="H48" s="25">
        <v>0.134</v>
      </c>
      <c r="I48" s="25">
        <v>0.037</v>
      </c>
      <c r="J48" s="25">
        <v>0.011</v>
      </c>
      <c r="K48" s="25">
        <v>0.016</v>
      </c>
      <c r="L48" s="25">
        <v>0.105</v>
      </c>
      <c r="M48" s="25">
        <v>0.062</v>
      </c>
      <c r="N48" s="25">
        <v>0.054</v>
      </c>
      <c r="O48" s="35">
        <f>SUM(C48:N48)/12</f>
        <v>0.059916666666666674</v>
      </c>
    </row>
    <row r="49" spans="1:15" ht="10.5">
      <c r="A49" s="23" t="s">
        <v>99</v>
      </c>
      <c r="B49" s="24" t="s">
        <v>100</v>
      </c>
      <c r="C49" s="27" t="s">
        <v>101</v>
      </c>
      <c r="D49" s="27" t="s">
        <v>102</v>
      </c>
      <c r="E49" s="27" t="s">
        <v>165</v>
      </c>
      <c r="F49" s="27" t="s">
        <v>103</v>
      </c>
      <c r="G49" s="27" t="s">
        <v>104</v>
      </c>
      <c r="H49" s="27" t="s">
        <v>105</v>
      </c>
      <c r="I49" s="27" t="s">
        <v>106</v>
      </c>
      <c r="J49" s="27" t="s">
        <v>107</v>
      </c>
      <c r="K49" s="27" t="s">
        <v>108</v>
      </c>
      <c r="L49" s="27" t="s">
        <v>109</v>
      </c>
      <c r="M49" s="27" t="s">
        <v>110</v>
      </c>
      <c r="N49" s="27" t="s">
        <v>166</v>
      </c>
      <c r="O49" s="32" t="s">
        <v>111</v>
      </c>
    </row>
    <row r="50" spans="1:15" ht="10.5">
      <c r="A50" s="23" t="s">
        <v>112</v>
      </c>
      <c r="B50" s="24" t="s">
        <v>100</v>
      </c>
      <c r="C50" s="27" t="s">
        <v>113</v>
      </c>
      <c r="D50" s="27" t="s">
        <v>102</v>
      </c>
      <c r="E50" s="27" t="s">
        <v>167</v>
      </c>
      <c r="F50" s="27" t="s">
        <v>103</v>
      </c>
      <c r="G50" s="27" t="s">
        <v>106</v>
      </c>
      <c r="H50" s="27" t="s">
        <v>114</v>
      </c>
      <c r="I50" s="27" t="s">
        <v>115</v>
      </c>
      <c r="J50" s="27" t="s">
        <v>107</v>
      </c>
      <c r="K50" s="27" t="s">
        <v>116</v>
      </c>
      <c r="L50" s="27" t="s">
        <v>117</v>
      </c>
      <c r="M50" s="27" t="s">
        <v>167</v>
      </c>
      <c r="N50" s="27" t="s">
        <v>103</v>
      </c>
      <c r="O50" s="35" t="s">
        <v>118</v>
      </c>
    </row>
    <row r="51" spans="1:15" ht="12.75">
      <c r="A51" s="37" t="s">
        <v>119</v>
      </c>
      <c r="B51" s="38" t="s">
        <v>120</v>
      </c>
      <c r="C51" s="39" t="s">
        <v>121</v>
      </c>
      <c r="D51" s="40">
        <v>0.84</v>
      </c>
      <c r="E51" s="39" t="s">
        <v>121</v>
      </c>
      <c r="F51" s="39" t="s">
        <v>121</v>
      </c>
      <c r="G51" s="39" t="s">
        <v>121</v>
      </c>
      <c r="H51" s="39" t="s">
        <v>121</v>
      </c>
      <c r="I51" s="38">
        <v>2.6</v>
      </c>
      <c r="J51" s="38">
        <v>2.91</v>
      </c>
      <c r="K51" s="39" t="s">
        <v>121</v>
      </c>
      <c r="L51" s="39" t="s">
        <v>121</v>
      </c>
      <c r="M51" s="39" t="s">
        <v>121</v>
      </c>
      <c r="N51" s="39" t="s">
        <v>121</v>
      </c>
      <c r="O51" s="41" t="s">
        <v>8</v>
      </c>
    </row>
    <row r="52" spans="1:8" ht="12.75" customHeight="1">
      <c r="A52" s="42" t="s">
        <v>122</v>
      </c>
      <c r="B52" s="42" t="s">
        <v>123</v>
      </c>
      <c r="C52" s="42"/>
      <c r="D52"/>
      <c r="E52" s="42" t="s">
        <v>124</v>
      </c>
      <c r="F52" s="42"/>
      <c r="G52" s="42"/>
      <c r="H52" s="43"/>
    </row>
    <row r="53" ht="10.5"/>
  </sheetData>
  <mergeCells count="1">
    <mergeCell ref="A1:O1"/>
  </mergeCells>
  <printOptions horizontalCentered="1"/>
  <pageMargins left="0.7874015748031497" right="0.7874015748031497" top="0.8" bottom="0.37" header="0.43" footer="0.2"/>
  <pageSetup fitToHeight="1" fitToWidth="1" horizontalDpi="300" verticalDpi="300" orientation="landscape" paperSize="9" scale="85" r:id="rId2"/>
  <headerFooter alignWithMargins="0">
    <oddHeader>&amp;C&amp;"Arial,Negrito"&amp;11ESTUDO LIMNOLÓGICO E DE QUALIDADE DAS ÁGUAS&amp;"Arial,Normal"&amp;9
ÁGUAS SUPERFICIAIS</oddHeader>
    <oddFooter xml:space="preserve">&amp;L&amp;8&amp;F&amp;R&amp;8Campanha de Campo - 05/88 a 04/89 - DMAE&amp;10 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H51" sqref="A1:H51"/>
    </sheetView>
  </sheetViews>
  <sheetFormatPr defaultColWidth="9.140625" defaultRowHeight="12.75"/>
  <cols>
    <col min="1" max="1" width="21.28125" style="0" customWidth="1"/>
    <col min="2" max="2" width="9.28125" style="0" bestFit="1" customWidth="1"/>
  </cols>
  <sheetData>
    <row r="1" spans="1:9" s="47" customFormat="1" ht="15.75">
      <c r="A1" s="65" t="s">
        <v>125</v>
      </c>
      <c r="B1" s="65"/>
      <c r="C1" s="65"/>
      <c r="D1" s="65"/>
      <c r="E1" s="65"/>
      <c r="F1" s="65"/>
      <c r="G1" s="65"/>
      <c r="H1" s="65"/>
      <c r="I1" s="4"/>
    </row>
    <row r="2" s="47" customFormat="1" ht="6.75" customHeight="1"/>
    <row r="3" spans="1:8" s="47" customFormat="1" ht="14.25">
      <c r="A3" s="66" t="s">
        <v>126</v>
      </c>
      <c r="B3" s="66" t="s">
        <v>127</v>
      </c>
      <c r="C3" s="48" t="s">
        <v>128</v>
      </c>
      <c r="D3" s="48" t="s">
        <v>128</v>
      </c>
      <c r="E3" s="48" t="s">
        <v>128</v>
      </c>
      <c r="F3" s="48" t="s">
        <v>128</v>
      </c>
      <c r="G3" s="48" t="s">
        <v>128</v>
      </c>
      <c r="H3" s="48" t="s">
        <v>128</v>
      </c>
    </row>
    <row r="4" spans="1:8" s="50" customFormat="1" ht="15">
      <c r="A4" s="67"/>
      <c r="B4" s="67"/>
      <c r="C4" s="49">
        <v>1</v>
      </c>
      <c r="D4" s="49">
        <v>2</v>
      </c>
      <c r="E4" s="49">
        <v>3</v>
      </c>
      <c r="F4" s="49">
        <v>4</v>
      </c>
      <c r="G4" s="49">
        <v>5</v>
      </c>
      <c r="H4" s="49">
        <v>6</v>
      </c>
    </row>
    <row r="5" spans="1:8" s="47" customFormat="1" ht="12" customHeight="1">
      <c r="A5" s="51" t="s">
        <v>129</v>
      </c>
      <c r="B5" s="52" t="s">
        <v>168</v>
      </c>
      <c r="C5" s="53">
        <v>36</v>
      </c>
      <c r="D5" s="53">
        <v>36</v>
      </c>
      <c r="E5" s="53">
        <v>28</v>
      </c>
      <c r="F5" s="53">
        <v>28</v>
      </c>
      <c r="G5" s="53">
        <v>24</v>
      </c>
      <c r="H5" s="53">
        <v>24</v>
      </c>
    </row>
    <row r="6" spans="1:8" s="47" customFormat="1" ht="11.25" customHeight="1">
      <c r="A6" s="54" t="s">
        <v>130</v>
      </c>
      <c r="B6" s="55" t="s">
        <v>168</v>
      </c>
      <c r="C6" s="56">
        <v>28</v>
      </c>
      <c r="D6" s="56">
        <v>28</v>
      </c>
      <c r="E6" s="56">
        <v>26</v>
      </c>
      <c r="F6" s="56">
        <v>26</v>
      </c>
      <c r="G6" s="56">
        <v>20</v>
      </c>
      <c r="H6" s="56">
        <v>20</v>
      </c>
    </row>
    <row r="7" spans="1:8" s="47" customFormat="1" ht="10.5" customHeight="1">
      <c r="A7" s="54" t="s">
        <v>15</v>
      </c>
      <c r="B7" s="56" t="s">
        <v>11</v>
      </c>
      <c r="C7" s="56">
        <v>1.1</v>
      </c>
      <c r="D7" s="56">
        <v>0.1</v>
      </c>
      <c r="E7" s="56">
        <v>0.2</v>
      </c>
      <c r="F7" s="56">
        <v>0.3</v>
      </c>
      <c r="G7" s="56">
        <v>0.4</v>
      </c>
      <c r="H7" s="56">
        <v>0.1</v>
      </c>
    </row>
    <row r="8" spans="1:8" s="47" customFormat="1" ht="10.5" customHeight="1">
      <c r="A8" s="54" t="s">
        <v>10</v>
      </c>
      <c r="B8" s="56" t="s">
        <v>11</v>
      </c>
      <c r="C8" s="56">
        <v>12</v>
      </c>
      <c r="D8" s="56">
        <v>0.1</v>
      </c>
      <c r="E8" s="56">
        <v>0.2</v>
      </c>
      <c r="F8" s="56">
        <v>0.3</v>
      </c>
      <c r="G8" s="56">
        <v>0.4</v>
      </c>
      <c r="H8" s="56">
        <v>0.1</v>
      </c>
    </row>
    <row r="9" spans="1:8" s="47" customFormat="1" ht="10.5" customHeight="1">
      <c r="A9" s="54" t="s">
        <v>70</v>
      </c>
      <c r="B9" s="56" t="s">
        <v>18</v>
      </c>
      <c r="C9" s="56">
        <v>0.004</v>
      </c>
      <c r="D9" s="56">
        <v>0.009</v>
      </c>
      <c r="E9" s="56">
        <v>0.008</v>
      </c>
      <c r="F9" s="56">
        <v>0.004</v>
      </c>
      <c r="G9" s="56">
        <v>0.006</v>
      </c>
      <c r="H9" s="56">
        <v>0.003</v>
      </c>
    </row>
    <row r="10" spans="1:8" s="47" customFormat="1" ht="10.5" customHeight="1">
      <c r="A10" s="54" t="s">
        <v>131</v>
      </c>
      <c r="B10" s="56" t="s">
        <v>169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</row>
    <row r="11" spans="1:8" s="47" customFormat="1" ht="10.5" customHeight="1">
      <c r="A11" s="54" t="s">
        <v>132</v>
      </c>
      <c r="B11" s="56" t="s">
        <v>169</v>
      </c>
      <c r="C11" s="56">
        <v>24.4</v>
      </c>
      <c r="D11" s="56">
        <v>28.3</v>
      </c>
      <c r="E11" s="56">
        <v>27</v>
      </c>
      <c r="F11" s="56">
        <v>24.6</v>
      </c>
      <c r="G11" s="56">
        <v>22</v>
      </c>
      <c r="H11" s="56">
        <v>25.1</v>
      </c>
    </row>
    <row r="12" spans="1:8" s="47" customFormat="1" ht="10.5" customHeight="1">
      <c r="A12" s="54" t="s">
        <v>75</v>
      </c>
      <c r="B12" s="56" t="s">
        <v>18</v>
      </c>
      <c r="C12" s="56">
        <v>0.021</v>
      </c>
      <c r="D12" s="56">
        <v>0.004</v>
      </c>
      <c r="E12" s="56">
        <v>0.005</v>
      </c>
      <c r="F12" s="56">
        <v>0.005</v>
      </c>
      <c r="G12" s="56">
        <v>0.004</v>
      </c>
      <c r="H12" s="56">
        <v>0.005</v>
      </c>
    </row>
    <row r="13" spans="1:8" s="47" customFormat="1" ht="10.5" customHeight="1">
      <c r="A13" s="54" t="s">
        <v>57</v>
      </c>
      <c r="B13" s="56" t="s">
        <v>18</v>
      </c>
      <c r="C13" s="56">
        <v>2.335</v>
      </c>
      <c r="D13" s="56">
        <v>3.393</v>
      </c>
      <c r="E13" s="56">
        <v>2.754</v>
      </c>
      <c r="F13" s="56">
        <v>2.244</v>
      </c>
      <c r="G13" s="56">
        <v>2.121</v>
      </c>
      <c r="H13" s="56">
        <v>2.137</v>
      </c>
    </row>
    <row r="14" spans="1:8" s="47" customFormat="1" ht="10.5" customHeight="1">
      <c r="A14" s="54" t="s">
        <v>79</v>
      </c>
      <c r="B14" s="56" t="s">
        <v>18</v>
      </c>
      <c r="C14" s="56">
        <v>0.021</v>
      </c>
      <c r="D14" s="56">
        <v>0.016</v>
      </c>
      <c r="E14" s="56">
        <v>0.014</v>
      </c>
      <c r="F14" s="56">
        <v>0.007</v>
      </c>
      <c r="G14" s="56">
        <v>0.007</v>
      </c>
      <c r="H14" s="56">
        <v>0.009</v>
      </c>
    </row>
    <row r="15" spans="1:8" s="47" customFormat="1" ht="10.5" customHeight="1">
      <c r="A15" s="54" t="s">
        <v>82</v>
      </c>
      <c r="B15" s="56" t="s">
        <v>18</v>
      </c>
      <c r="C15" s="56">
        <v>0.006</v>
      </c>
      <c r="D15" s="56">
        <v>0.009</v>
      </c>
      <c r="E15" s="56">
        <v>0.009</v>
      </c>
      <c r="F15" s="56">
        <v>0.009</v>
      </c>
      <c r="G15" s="56">
        <v>0.009</v>
      </c>
      <c r="H15" s="56">
        <v>0.009</v>
      </c>
    </row>
    <row r="16" spans="1:8" s="47" customFormat="1" ht="10.5" customHeight="1">
      <c r="A16" s="54" t="s">
        <v>133</v>
      </c>
      <c r="B16" s="56" t="s">
        <v>18</v>
      </c>
      <c r="C16" s="57" t="s">
        <v>27</v>
      </c>
      <c r="D16" s="57" t="s">
        <v>27</v>
      </c>
      <c r="E16" s="57" t="s">
        <v>27</v>
      </c>
      <c r="F16" s="57" t="s">
        <v>27</v>
      </c>
      <c r="G16" s="57" t="s">
        <v>27</v>
      </c>
      <c r="H16" s="57" t="s">
        <v>27</v>
      </c>
    </row>
    <row r="17" spans="1:8" s="47" customFormat="1" ht="10.5" customHeight="1">
      <c r="A17" s="54" t="s">
        <v>134</v>
      </c>
      <c r="B17" s="56" t="s">
        <v>18</v>
      </c>
      <c r="C17" s="57" t="s">
        <v>27</v>
      </c>
      <c r="D17" s="57" t="s">
        <v>27</v>
      </c>
      <c r="E17" s="57" t="s">
        <v>27</v>
      </c>
      <c r="F17" s="57" t="s">
        <v>27</v>
      </c>
      <c r="G17" s="57" t="s">
        <v>27</v>
      </c>
      <c r="H17" s="57" t="s">
        <v>27</v>
      </c>
    </row>
    <row r="18" spans="1:8" s="47" customFormat="1" ht="10.5" customHeight="1">
      <c r="A18" s="54" t="s">
        <v>135</v>
      </c>
      <c r="B18" s="56" t="s">
        <v>18</v>
      </c>
      <c r="C18" s="56">
        <v>7.61</v>
      </c>
      <c r="D18" s="56">
        <v>5</v>
      </c>
      <c r="E18" s="56">
        <v>9.86</v>
      </c>
      <c r="F18" s="56">
        <v>4.94</v>
      </c>
      <c r="G18" s="56">
        <v>4.98</v>
      </c>
      <c r="H18" s="56">
        <v>7.61</v>
      </c>
    </row>
    <row r="19" spans="1:8" s="47" customFormat="1" ht="10.5" customHeight="1">
      <c r="A19" s="54" t="s">
        <v>44</v>
      </c>
      <c r="B19" s="56" t="s">
        <v>136</v>
      </c>
      <c r="C19" s="56">
        <v>58</v>
      </c>
      <c r="D19" s="56">
        <v>47</v>
      </c>
      <c r="E19" s="56">
        <v>85</v>
      </c>
      <c r="F19" s="56">
        <v>30</v>
      </c>
      <c r="G19" s="56">
        <v>34</v>
      </c>
      <c r="H19" s="56">
        <v>56</v>
      </c>
    </row>
    <row r="20" spans="1:8" s="47" customFormat="1" ht="10.5" customHeight="1">
      <c r="A20" s="54" t="s">
        <v>137</v>
      </c>
      <c r="B20" s="56" t="s">
        <v>18</v>
      </c>
      <c r="C20" s="56">
        <v>3</v>
      </c>
      <c r="D20" s="56">
        <v>2</v>
      </c>
      <c r="E20" s="56">
        <v>4</v>
      </c>
      <c r="F20" s="56">
        <v>2</v>
      </c>
      <c r="G20" s="56">
        <v>3</v>
      </c>
      <c r="H20" s="56">
        <v>3</v>
      </c>
    </row>
    <row r="21" spans="1:8" s="47" customFormat="1" ht="10.5" customHeight="1">
      <c r="A21" s="54" t="s">
        <v>138</v>
      </c>
      <c r="B21" s="56" t="s">
        <v>18</v>
      </c>
      <c r="C21" s="56">
        <v>0.42</v>
      </c>
      <c r="D21" s="56">
        <v>0.39</v>
      </c>
      <c r="E21" s="56">
        <v>0.39</v>
      </c>
      <c r="F21" s="56">
        <v>0.4</v>
      </c>
      <c r="G21" s="56">
        <v>0.35</v>
      </c>
      <c r="H21" s="56">
        <v>0.32</v>
      </c>
    </row>
    <row r="22" spans="1:8" s="47" customFormat="1" ht="10.5" customHeight="1">
      <c r="A22" s="54" t="s">
        <v>170</v>
      </c>
      <c r="B22" s="56" t="s">
        <v>171</v>
      </c>
      <c r="C22" s="56">
        <v>3</v>
      </c>
      <c r="D22" s="56">
        <v>4</v>
      </c>
      <c r="E22" s="56">
        <v>3</v>
      </c>
      <c r="F22" s="56">
        <v>2</v>
      </c>
      <c r="G22" s="56">
        <v>2</v>
      </c>
      <c r="H22" s="56">
        <v>4</v>
      </c>
    </row>
    <row r="23" spans="1:8" s="47" customFormat="1" ht="10.5" customHeight="1">
      <c r="A23" s="54" t="s">
        <v>23</v>
      </c>
      <c r="B23" s="56" t="s">
        <v>171</v>
      </c>
      <c r="C23" s="56">
        <v>6</v>
      </c>
      <c r="D23" s="56">
        <v>16</v>
      </c>
      <c r="E23" s="56">
        <v>12</v>
      </c>
      <c r="F23" s="56">
        <v>6</v>
      </c>
      <c r="G23" s="56">
        <v>6</v>
      </c>
      <c r="H23" s="56">
        <v>9</v>
      </c>
    </row>
    <row r="24" spans="1:8" s="47" customFormat="1" ht="10.5" customHeight="1">
      <c r="A24" s="54" t="s">
        <v>50</v>
      </c>
      <c r="B24" s="56" t="s">
        <v>18</v>
      </c>
      <c r="C24" s="56">
        <v>0.037</v>
      </c>
      <c r="D24" s="56">
        <v>0.03</v>
      </c>
      <c r="E24" s="56">
        <v>0.039</v>
      </c>
      <c r="F24" s="56">
        <v>0.037</v>
      </c>
      <c r="G24" s="56">
        <v>0.034</v>
      </c>
      <c r="H24" s="56">
        <v>0.037</v>
      </c>
    </row>
    <row r="25" spans="1:8" s="47" customFormat="1" ht="10.5" customHeight="1">
      <c r="A25" s="54" t="s">
        <v>53</v>
      </c>
      <c r="B25" s="56" t="s">
        <v>18</v>
      </c>
      <c r="C25" s="56">
        <v>0.242</v>
      </c>
      <c r="D25" s="56">
        <v>0.147</v>
      </c>
      <c r="E25" s="56">
        <v>0.331</v>
      </c>
      <c r="F25" s="56">
        <v>0.176</v>
      </c>
      <c r="G25" s="56">
        <v>0.272</v>
      </c>
      <c r="H25" s="56">
        <v>0.208</v>
      </c>
    </row>
    <row r="26" spans="1:8" s="47" customFormat="1" ht="10.5" customHeight="1">
      <c r="A26" s="54" t="s">
        <v>139</v>
      </c>
      <c r="B26" s="56" t="s">
        <v>18</v>
      </c>
      <c r="C26" s="56">
        <v>0.072</v>
      </c>
      <c r="D26" s="56">
        <v>0.076</v>
      </c>
      <c r="E26" s="56">
        <v>0.073</v>
      </c>
      <c r="F26" s="56">
        <v>0.058</v>
      </c>
      <c r="G26" s="56">
        <v>0.081</v>
      </c>
      <c r="H26" s="56">
        <v>0.063</v>
      </c>
    </row>
    <row r="27" spans="1:8" s="47" customFormat="1" ht="10.5" customHeight="1">
      <c r="A27" s="54" t="s">
        <v>30</v>
      </c>
      <c r="B27" s="56" t="s">
        <v>18</v>
      </c>
      <c r="C27" s="56">
        <v>2.075</v>
      </c>
      <c r="D27" s="56">
        <v>2.751</v>
      </c>
      <c r="E27" s="56">
        <v>2.274</v>
      </c>
      <c r="F27" s="56">
        <v>1.862</v>
      </c>
      <c r="G27" s="56">
        <v>1.957</v>
      </c>
      <c r="H27" s="56">
        <v>2.059</v>
      </c>
    </row>
    <row r="28" spans="1:8" s="47" customFormat="1" ht="10.5" customHeight="1">
      <c r="A28" s="54" t="s">
        <v>87</v>
      </c>
      <c r="B28" s="56" t="s">
        <v>18</v>
      </c>
      <c r="C28" s="57" t="s">
        <v>27</v>
      </c>
      <c r="D28" s="57" t="s">
        <v>27</v>
      </c>
      <c r="E28" s="57" t="s">
        <v>27</v>
      </c>
      <c r="F28" s="57" t="s">
        <v>27</v>
      </c>
      <c r="G28" s="57" t="s">
        <v>27</v>
      </c>
      <c r="H28" s="57" t="s">
        <v>27</v>
      </c>
    </row>
    <row r="29" spans="1:8" s="47" customFormat="1" ht="10.5" customHeight="1">
      <c r="A29" s="54" t="s">
        <v>89</v>
      </c>
      <c r="B29" s="56" t="s">
        <v>18</v>
      </c>
      <c r="C29" s="56">
        <v>0.006</v>
      </c>
      <c r="D29" s="56">
        <v>0.006</v>
      </c>
      <c r="E29" s="56">
        <v>0.002</v>
      </c>
      <c r="F29" s="56">
        <v>0.002</v>
      </c>
      <c r="G29" s="56">
        <v>0.006</v>
      </c>
      <c r="H29" s="56">
        <v>0.006</v>
      </c>
    </row>
    <row r="30" spans="1:8" s="47" customFormat="1" ht="10.5" customHeight="1">
      <c r="A30" s="54" t="s">
        <v>140</v>
      </c>
      <c r="B30" s="56" t="s">
        <v>18</v>
      </c>
      <c r="C30" s="56">
        <v>0.027</v>
      </c>
      <c r="D30" s="56">
        <v>0.05</v>
      </c>
      <c r="E30" s="56">
        <v>0.75</v>
      </c>
      <c r="F30" s="56">
        <v>0.05</v>
      </c>
      <c r="G30" s="56">
        <v>0.037</v>
      </c>
      <c r="H30" s="56">
        <v>0.027</v>
      </c>
    </row>
    <row r="31" spans="1:8" s="47" customFormat="1" ht="10.5" customHeight="1">
      <c r="A31" s="54" t="s">
        <v>141</v>
      </c>
      <c r="B31" s="56" t="s">
        <v>18</v>
      </c>
      <c r="C31" s="57" t="s">
        <v>27</v>
      </c>
      <c r="D31" s="57" t="s">
        <v>27</v>
      </c>
      <c r="E31" s="57" t="s">
        <v>27</v>
      </c>
      <c r="F31" s="57" t="s">
        <v>27</v>
      </c>
      <c r="G31" s="57" t="s">
        <v>27</v>
      </c>
      <c r="H31" s="57" t="s">
        <v>27</v>
      </c>
    </row>
    <row r="32" spans="1:8" s="47" customFormat="1" ht="10.5" customHeight="1">
      <c r="A32" s="54" t="s">
        <v>142</v>
      </c>
      <c r="B32" s="56" t="s">
        <v>18</v>
      </c>
      <c r="C32" s="56">
        <v>0.079</v>
      </c>
      <c r="D32" s="56">
        <v>0.158</v>
      </c>
      <c r="E32" s="56">
        <v>0.152</v>
      </c>
      <c r="F32" s="57" t="s">
        <v>27</v>
      </c>
      <c r="G32" s="57" t="s">
        <v>27</v>
      </c>
      <c r="H32" s="56">
        <v>0.316</v>
      </c>
    </row>
    <row r="33" spans="1:8" s="47" customFormat="1" ht="10.5" customHeight="1">
      <c r="A33" s="54" t="s">
        <v>143</v>
      </c>
      <c r="B33" s="56" t="s">
        <v>18</v>
      </c>
      <c r="C33" s="56">
        <v>0.605</v>
      </c>
      <c r="D33" s="56">
        <v>0.91</v>
      </c>
      <c r="E33" s="56">
        <v>0.766</v>
      </c>
      <c r="F33" s="56">
        <v>0.35</v>
      </c>
      <c r="G33" s="56">
        <v>1.15</v>
      </c>
      <c r="H33" s="56">
        <v>0.48</v>
      </c>
    </row>
    <row r="34" spans="1:8" s="47" customFormat="1" ht="10.5" customHeight="1">
      <c r="A34" s="54" t="s">
        <v>144</v>
      </c>
      <c r="B34" s="56" t="s">
        <v>18</v>
      </c>
      <c r="C34" s="56">
        <v>4.8</v>
      </c>
      <c r="D34" s="56">
        <v>3.7</v>
      </c>
      <c r="E34" s="56">
        <v>4.5</v>
      </c>
      <c r="F34" s="56">
        <v>4.4</v>
      </c>
      <c r="G34" s="56">
        <v>3.4</v>
      </c>
      <c r="H34" s="56">
        <v>5.1</v>
      </c>
    </row>
    <row r="35" spans="1:8" s="47" customFormat="1" ht="10.5" customHeight="1">
      <c r="A35" s="58" t="s">
        <v>145</v>
      </c>
      <c r="B35" s="56" t="s">
        <v>18</v>
      </c>
      <c r="C35" s="56">
        <v>6.5</v>
      </c>
      <c r="D35" s="56">
        <v>8</v>
      </c>
      <c r="E35" s="56">
        <v>7.4</v>
      </c>
      <c r="F35" s="56">
        <v>7.9</v>
      </c>
      <c r="G35" s="56">
        <v>8.1</v>
      </c>
      <c r="H35" s="56">
        <v>7</v>
      </c>
    </row>
    <row r="36" spans="1:8" s="47" customFormat="1" ht="10.5" customHeight="1">
      <c r="A36" s="58" t="s">
        <v>172</v>
      </c>
      <c r="B36" s="56"/>
      <c r="C36" s="56">
        <v>7.03</v>
      </c>
      <c r="D36" s="56">
        <v>7.65</v>
      </c>
      <c r="E36" s="56">
        <v>7.49</v>
      </c>
      <c r="F36" s="56">
        <v>7.05</v>
      </c>
      <c r="G36" s="56">
        <v>6.4</v>
      </c>
      <c r="H36" s="56">
        <v>7.1</v>
      </c>
    </row>
    <row r="37" spans="1:8" s="47" customFormat="1" ht="10.5" customHeight="1">
      <c r="A37" s="54" t="s">
        <v>93</v>
      </c>
      <c r="B37" s="56" t="s">
        <v>18</v>
      </c>
      <c r="C37" s="56">
        <v>0.919</v>
      </c>
      <c r="D37" s="56">
        <v>1.18</v>
      </c>
      <c r="E37" s="56">
        <v>0.987</v>
      </c>
      <c r="F37" s="56">
        <v>1.127</v>
      </c>
      <c r="G37" s="56">
        <v>0.935</v>
      </c>
      <c r="H37" s="56">
        <v>0.812</v>
      </c>
    </row>
    <row r="38" spans="1:8" s="47" customFormat="1" ht="10.5" customHeight="1">
      <c r="A38" s="54" t="s">
        <v>146</v>
      </c>
      <c r="B38" s="56" t="s">
        <v>18</v>
      </c>
      <c r="C38" s="56">
        <v>3.5</v>
      </c>
      <c r="D38" s="56">
        <v>3.5</v>
      </c>
      <c r="E38" s="56">
        <v>4</v>
      </c>
      <c r="F38" s="56">
        <v>3</v>
      </c>
      <c r="G38" s="56">
        <v>4</v>
      </c>
      <c r="H38" s="56">
        <v>4</v>
      </c>
    </row>
    <row r="39" spans="1:8" s="47" customFormat="1" ht="10.5" customHeight="1">
      <c r="A39" s="54" t="s">
        <v>147</v>
      </c>
      <c r="B39" s="56" t="s">
        <v>18</v>
      </c>
      <c r="C39" s="56">
        <v>6</v>
      </c>
      <c r="D39" s="56">
        <v>6</v>
      </c>
      <c r="E39" s="56">
        <v>8</v>
      </c>
      <c r="F39" s="56">
        <v>4</v>
      </c>
      <c r="G39" s="56">
        <v>7</v>
      </c>
      <c r="H39" s="56">
        <v>7</v>
      </c>
    </row>
    <row r="40" spans="1:8" s="47" customFormat="1" ht="10.5" customHeight="1">
      <c r="A40" s="54" t="s">
        <v>148</v>
      </c>
      <c r="B40" s="56" t="s">
        <v>18</v>
      </c>
      <c r="C40" s="56">
        <v>80</v>
      </c>
      <c r="D40" s="56">
        <v>108</v>
      </c>
      <c r="E40" s="56">
        <v>95</v>
      </c>
      <c r="F40" s="56">
        <v>78</v>
      </c>
      <c r="G40" s="56">
        <v>79</v>
      </c>
      <c r="H40" s="56">
        <v>91</v>
      </c>
    </row>
    <row r="41" spans="1:8" s="47" customFormat="1" ht="10.5" customHeight="1">
      <c r="A41" s="54" t="s">
        <v>149</v>
      </c>
      <c r="B41" s="56" t="s">
        <v>18</v>
      </c>
      <c r="C41" s="56">
        <v>54</v>
      </c>
      <c r="D41" s="56">
        <v>71.5</v>
      </c>
      <c r="E41" s="56">
        <v>65.8</v>
      </c>
      <c r="F41" s="56">
        <v>52.5</v>
      </c>
      <c r="G41" s="56">
        <v>55</v>
      </c>
      <c r="H41" s="56">
        <v>64.9</v>
      </c>
    </row>
    <row r="42" spans="1:8" s="47" customFormat="1" ht="10.5" customHeight="1">
      <c r="A42" s="54" t="s">
        <v>150</v>
      </c>
      <c r="B42" s="56" t="s">
        <v>18</v>
      </c>
      <c r="C42" s="56">
        <v>4.71</v>
      </c>
      <c r="D42" s="56">
        <v>5.7</v>
      </c>
      <c r="E42" s="56">
        <v>8.57</v>
      </c>
      <c r="F42" s="56">
        <v>3.81</v>
      </c>
      <c r="G42" s="56">
        <v>4.76</v>
      </c>
      <c r="H42" s="56">
        <v>5.82</v>
      </c>
    </row>
    <row r="43" spans="1:8" s="47" customFormat="1" ht="10.5" customHeight="1">
      <c r="A43" s="54" t="s">
        <v>62</v>
      </c>
      <c r="B43" s="56" t="s">
        <v>18</v>
      </c>
      <c r="C43" s="56">
        <v>0.012</v>
      </c>
      <c r="D43" s="56">
        <v>0.014</v>
      </c>
      <c r="E43" s="56">
        <v>0.018</v>
      </c>
      <c r="F43" s="56">
        <v>0.01</v>
      </c>
      <c r="G43" s="56">
        <v>0.01</v>
      </c>
      <c r="H43" s="56">
        <v>0.015</v>
      </c>
    </row>
    <row r="44" spans="1:8" s="47" customFormat="1" ht="10.5" customHeight="1">
      <c r="A44" s="54" t="s">
        <v>46</v>
      </c>
      <c r="B44" s="56" t="s">
        <v>173</v>
      </c>
      <c r="C44" s="56">
        <v>4</v>
      </c>
      <c r="D44" s="56">
        <v>3</v>
      </c>
      <c r="E44" s="56">
        <v>6</v>
      </c>
      <c r="F44" s="56">
        <v>3</v>
      </c>
      <c r="G44" s="56">
        <v>5</v>
      </c>
      <c r="H44" s="56">
        <v>5</v>
      </c>
    </row>
    <row r="45" spans="1:8" s="47" customFormat="1" ht="10.5" customHeight="1">
      <c r="A45" s="54" t="s">
        <v>151</v>
      </c>
      <c r="B45" s="56" t="s">
        <v>18</v>
      </c>
      <c r="C45" s="56">
        <v>0.204</v>
      </c>
      <c r="D45" s="56">
        <v>0.22</v>
      </c>
      <c r="E45" s="56">
        <v>0.209</v>
      </c>
      <c r="F45" s="56">
        <v>0.17</v>
      </c>
      <c r="G45" s="56">
        <v>0.234</v>
      </c>
      <c r="H45" s="56">
        <v>0.181</v>
      </c>
    </row>
    <row r="46" spans="1:8" s="47" customFormat="1" ht="10.5" customHeight="1">
      <c r="A46" s="54" t="s">
        <v>152</v>
      </c>
      <c r="B46" s="56" t="s">
        <v>18</v>
      </c>
      <c r="C46" s="57" t="s">
        <v>27</v>
      </c>
      <c r="D46" s="57" t="s">
        <v>27</v>
      </c>
      <c r="E46" s="57" t="s">
        <v>27</v>
      </c>
      <c r="F46" s="57" t="s">
        <v>27</v>
      </c>
      <c r="G46" s="57" t="s">
        <v>27</v>
      </c>
      <c r="H46" s="57" t="s">
        <v>27</v>
      </c>
    </row>
    <row r="47" spans="1:8" s="47" customFormat="1" ht="10.5" customHeight="1">
      <c r="A47" s="54" t="s">
        <v>119</v>
      </c>
      <c r="B47" s="56" t="s">
        <v>18</v>
      </c>
      <c r="C47" s="57" t="s">
        <v>27</v>
      </c>
      <c r="D47" s="56">
        <v>0.16</v>
      </c>
      <c r="E47" s="56">
        <v>0.18</v>
      </c>
      <c r="F47" s="56">
        <v>0.45</v>
      </c>
      <c r="G47" s="57" t="s">
        <v>27</v>
      </c>
      <c r="H47" s="57" t="s">
        <v>27</v>
      </c>
    </row>
    <row r="48" spans="1:8" s="47" customFormat="1" ht="10.5" customHeight="1">
      <c r="A48" s="54" t="s">
        <v>97</v>
      </c>
      <c r="B48" s="56" t="s">
        <v>18</v>
      </c>
      <c r="C48" s="56">
        <v>0.027</v>
      </c>
      <c r="D48" s="56">
        <v>0.023</v>
      </c>
      <c r="E48" s="56">
        <v>0.019</v>
      </c>
      <c r="F48" s="56">
        <v>0.027</v>
      </c>
      <c r="G48" s="56">
        <v>0.015</v>
      </c>
      <c r="H48" s="56">
        <v>0.027</v>
      </c>
    </row>
    <row r="49" spans="1:8" s="47" customFormat="1" ht="10.5" customHeight="1">
      <c r="A49" s="54" t="s">
        <v>153</v>
      </c>
      <c r="B49" s="56" t="s">
        <v>154</v>
      </c>
      <c r="C49" s="56">
        <v>3500</v>
      </c>
      <c r="D49" s="56">
        <v>4800</v>
      </c>
      <c r="E49" s="56">
        <v>3200</v>
      </c>
      <c r="F49" s="56">
        <v>10500</v>
      </c>
      <c r="G49" s="56">
        <v>9800</v>
      </c>
      <c r="H49" s="56">
        <v>5200</v>
      </c>
    </row>
    <row r="50" spans="1:8" s="47" customFormat="1" ht="10.5" customHeight="1">
      <c r="A50" s="54" t="s">
        <v>155</v>
      </c>
      <c r="B50" s="56" t="s">
        <v>156</v>
      </c>
      <c r="C50" s="56">
        <v>2400</v>
      </c>
      <c r="D50" s="56">
        <v>23</v>
      </c>
      <c r="E50" s="56">
        <v>48</v>
      </c>
      <c r="F50" s="56">
        <v>120</v>
      </c>
      <c r="G50" s="56">
        <v>96</v>
      </c>
      <c r="H50" s="56">
        <v>2400</v>
      </c>
    </row>
    <row r="51" spans="1:8" s="47" customFormat="1" ht="10.5" customHeight="1">
      <c r="A51" s="59" t="s">
        <v>157</v>
      </c>
      <c r="B51" s="60" t="s">
        <v>156</v>
      </c>
      <c r="C51" s="61" t="s">
        <v>158</v>
      </c>
      <c r="D51" s="61" t="s">
        <v>158</v>
      </c>
      <c r="E51" s="61" t="s">
        <v>158</v>
      </c>
      <c r="F51" s="61" t="s">
        <v>158</v>
      </c>
      <c r="G51" s="61" t="s">
        <v>158</v>
      </c>
      <c r="H51" s="61" t="s">
        <v>158</v>
      </c>
    </row>
    <row r="52" spans="2:8" s="47" customFormat="1" ht="14.25">
      <c r="B52" s="62"/>
      <c r="C52" s="63"/>
      <c r="D52" s="63"/>
      <c r="E52" s="63"/>
      <c r="F52" s="63"/>
      <c r="G52" s="63"/>
      <c r="H52" s="63"/>
    </row>
  </sheetData>
  <mergeCells count="3">
    <mergeCell ref="A3:A4"/>
    <mergeCell ref="B3:B4"/>
    <mergeCell ref="A1:H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Engevix Engenharia S/C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ELEONORA</dc:creator>
  <cp:keywords/>
  <dc:description/>
  <cp:lastModifiedBy>Engevix Engenharia S/C LTDA.</cp:lastModifiedBy>
  <dcterms:created xsi:type="dcterms:W3CDTF">1999-04-23T17:25:36Z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