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220" windowHeight="8580" activeTab="0"/>
  </bookViews>
  <sheets>
    <sheet name="Campanha ProAmbiente" sheetId="1" r:id="rId1"/>
    <sheet name="IQA - Afluente" sheetId="2" r:id="rId2"/>
  </sheets>
  <definedNames/>
  <calcPr fullCalcOnLoad="1"/>
</workbook>
</file>

<file path=xl/sharedStrings.xml><?xml version="1.0" encoding="utf-8"?>
<sst xmlns="http://schemas.openxmlformats.org/spreadsheetml/2006/main" count="181" uniqueCount="85">
  <si>
    <t>IQA - Índice de Qualidade das Águas</t>
  </si>
  <si>
    <t>DBO</t>
  </si>
  <si>
    <t>OD</t>
  </si>
  <si>
    <t>PT</t>
  </si>
  <si>
    <t>NT</t>
  </si>
  <si>
    <t>COLIF</t>
  </si>
  <si>
    <t>Temperatura</t>
  </si>
  <si>
    <t xml:space="preserve">Afastamento </t>
  </si>
  <si>
    <t>Residuo Total</t>
  </si>
  <si>
    <t>Turbidez</t>
  </si>
  <si>
    <t>pH</t>
  </si>
  <si>
    <t>Vazão</t>
  </si>
  <si>
    <t>(mg/l)</t>
  </si>
  <si>
    <t>(NMP/100ml)</t>
  </si>
  <si>
    <t>(oC)</t>
  </si>
  <si>
    <t>da Teq.</t>
  </si>
  <si>
    <t>(UNT)</t>
  </si>
  <si>
    <t>qi</t>
  </si>
  <si>
    <t>IQA</t>
  </si>
  <si>
    <t>Resultado da Campanha Limnológica e de Qualidade das Águas</t>
  </si>
  <si>
    <t>Rio Pelotas - UHE Barra Grande</t>
  </si>
  <si>
    <t>Campanha realizada pela PRÓ-AMBIENTE em 05/02/99</t>
  </si>
  <si>
    <t>PARÂMETRO</t>
  </si>
  <si>
    <t>UNIDADE</t>
  </si>
  <si>
    <t>POSTO</t>
  </si>
  <si>
    <t>Temperatura do ar</t>
  </si>
  <si>
    <t>Temperatura da água</t>
  </si>
  <si>
    <t>Transparência</t>
  </si>
  <si>
    <t>m</t>
  </si>
  <si>
    <t>Profundidade</t>
  </si>
  <si>
    <t>Arsênio</t>
  </si>
  <si>
    <t>mg/l</t>
  </si>
  <si>
    <t>Alcalinidade Carbonatos</t>
  </si>
  <si>
    <t>Alcalinidade Total</t>
  </si>
  <si>
    <t>Cádmio</t>
  </si>
  <si>
    <t>Cálcio</t>
  </si>
  <si>
    <t>Chumbo</t>
  </si>
  <si>
    <t>Cobre</t>
  </si>
  <si>
    <t>Cromo Total</t>
  </si>
  <si>
    <t>ND</t>
  </si>
  <si>
    <t>Cianeto</t>
  </si>
  <si>
    <t>Cloreto</t>
  </si>
  <si>
    <t>Condutividade</t>
  </si>
  <si>
    <t>m S/cm</t>
  </si>
  <si>
    <t>Cor</t>
  </si>
  <si>
    <t>Carbono Orgânico</t>
  </si>
  <si>
    <t>DQO</t>
  </si>
  <si>
    <t>Fenol</t>
  </si>
  <si>
    <t>Ferro</t>
  </si>
  <si>
    <t>Fósforo Total</t>
  </si>
  <si>
    <t>Magnésio</t>
  </si>
  <si>
    <t>Mercúrio</t>
  </si>
  <si>
    <t>Níquel</t>
  </si>
  <si>
    <t>Nitrato</t>
  </si>
  <si>
    <t>Nitrito</t>
  </si>
  <si>
    <t>Nitrogênio Amoniacal</t>
  </si>
  <si>
    <t>Nitrogênio Total</t>
  </si>
  <si>
    <t>Óleos e Graxas</t>
  </si>
  <si>
    <t>Oxigênio Dissolvido</t>
  </si>
  <si>
    <t>Potássio</t>
  </si>
  <si>
    <t>Sólidos Suspensos Fixos</t>
  </si>
  <si>
    <t>Sólidos Suspensos Totais</t>
  </si>
  <si>
    <t>Sólidos Totais</t>
  </si>
  <si>
    <t>Sólidos Totais Fixos</t>
  </si>
  <si>
    <t>Sulfato</t>
  </si>
  <si>
    <t>Surfactantes</t>
  </si>
  <si>
    <t>Orto-Fosfato</t>
  </si>
  <si>
    <t>Cromo Hexavalente</t>
  </si>
  <si>
    <t>Clorofila</t>
  </si>
  <si>
    <t>Zinco</t>
  </si>
  <si>
    <t>Total de Bactérias (a 37 oC)</t>
  </si>
  <si>
    <t>UFC/ml</t>
  </si>
  <si>
    <t>Coliformes Totais (NMP)</t>
  </si>
  <si>
    <t>UFC/100ml</t>
  </si>
  <si>
    <t>Coliformes Fecais (NMP)</t>
  </si>
  <si>
    <t>ausentes</t>
  </si>
  <si>
    <r>
      <t>o</t>
    </r>
    <r>
      <rPr>
        <sz val="8.5"/>
        <rFont val="MS Sans Serif"/>
        <family val="2"/>
      </rPr>
      <t>C</t>
    </r>
  </si>
  <si>
    <r>
      <t>mg/l CaCO</t>
    </r>
    <r>
      <rPr>
        <vertAlign val="subscript"/>
        <sz val="8.5"/>
        <rFont val="MS Sans Serif"/>
        <family val="2"/>
      </rPr>
      <t>3</t>
    </r>
  </si>
  <si>
    <r>
      <t>DBO</t>
    </r>
    <r>
      <rPr>
        <vertAlign val="subscript"/>
        <sz val="8.5"/>
        <rFont val="MS Sans Serif"/>
        <family val="2"/>
      </rPr>
      <t>5</t>
    </r>
  </si>
  <si>
    <r>
      <t>mg/l O</t>
    </r>
    <r>
      <rPr>
        <vertAlign val="subscript"/>
        <sz val="8.5"/>
        <rFont val="MS Sans Serif"/>
        <family val="2"/>
      </rPr>
      <t>2</t>
    </r>
  </si>
  <si>
    <r>
      <t>pH "in natura"a 20</t>
    </r>
    <r>
      <rPr>
        <vertAlign val="superscript"/>
        <sz val="8.5"/>
        <rFont val="MS Sans Serif"/>
        <family val="2"/>
      </rPr>
      <t>o</t>
    </r>
    <r>
      <rPr>
        <sz val="8.5"/>
        <rFont val="MS Sans Serif"/>
        <family val="2"/>
      </rPr>
      <t>C</t>
    </r>
  </si>
  <si>
    <r>
      <t>mg/l SiO</t>
    </r>
    <r>
      <rPr>
        <vertAlign val="subscript"/>
        <sz val="8.5"/>
        <rFont val="MS Sans Serif"/>
        <family val="2"/>
      </rPr>
      <t>2</t>
    </r>
  </si>
  <si>
    <t>RIO SOCORRO</t>
  </si>
  <si>
    <t xml:space="preserve">Concentrações </t>
  </si>
  <si>
    <t>Campanha 1988/89</t>
  </si>
</sst>
</file>

<file path=xl/styles.xml><?xml version="1.0" encoding="utf-8"?>
<styleSheet xmlns="http://schemas.openxmlformats.org/spreadsheetml/2006/main">
  <numFmts count="2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0.0"/>
    <numFmt numFmtId="176" formatCode="0.00000000"/>
    <numFmt numFmtId="177" formatCode="d\-mmm"/>
    <numFmt numFmtId="178" formatCode="\Jyy\N"/>
    <numFmt numFmtId="179" formatCode="&quot;Cr$&quot;#,##0_);\(&quot;Cr$&quot;#,##0\)"/>
    <numFmt numFmtId="180" formatCode="&quot;Cr$&quot;#,##0_);[Red]\(&quot;Cr$&quot;#,##0\)"/>
    <numFmt numFmtId="181" formatCode="&quot;Cr$&quot;#,##0.00_);\(&quot;Cr$&quot;#,##0.00\)"/>
    <numFmt numFmtId="182" formatCode="&quot;Cr$&quot;#,##0.00_);[Red]\(&quot;Cr$&quot;#,##0.00\)"/>
    <numFmt numFmtId="183" formatCode="_(&quot;Cr$&quot;* #,##0_);_(&quot;Cr$&quot;* \(#,##0\);_(&quot;Cr$&quot;* &quot;-&quot;_);_(@_)"/>
    <numFmt numFmtId="184" formatCode="_(&quot;Cr$&quot;* #,##0.00_);_(&quot;Cr$&quot;* \(#,##0.00\);_(&quot;Cr$&quot;* &quot;-&quot;??_);_(@_)"/>
  </numFmts>
  <fonts count="16">
    <font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b/>
      <sz val="12"/>
      <color indexed="12"/>
      <name val="Arial"/>
      <family val="2"/>
    </font>
    <font>
      <b/>
      <sz val="12"/>
      <color indexed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9"/>
      <name val="Arial"/>
      <family val="2"/>
    </font>
    <font>
      <b/>
      <sz val="12"/>
      <color indexed="57"/>
      <name val="Arial"/>
      <family val="2"/>
    </font>
    <font>
      <sz val="11"/>
      <name val="Arial"/>
      <family val="0"/>
    </font>
    <font>
      <b/>
      <sz val="8.5"/>
      <name val="MS Sans Serif"/>
      <family val="2"/>
    </font>
    <font>
      <b/>
      <sz val="11"/>
      <name val="Arial"/>
      <family val="2"/>
    </font>
    <font>
      <sz val="8.5"/>
      <name val="MS Sans Serif"/>
      <family val="2"/>
    </font>
    <font>
      <vertAlign val="superscript"/>
      <sz val="8.5"/>
      <name val="MS Sans Serif"/>
      <family val="2"/>
    </font>
    <font>
      <vertAlign val="subscript"/>
      <sz val="8.5"/>
      <name val="MS Sans Serif"/>
      <family val="2"/>
    </font>
    <font>
      <sz val="8.5"/>
      <color indexed="10"/>
      <name val="MS Sans Serif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mediumGray">
        <fgColor indexed="9"/>
        <bgColor indexed="42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2" fillId="0" borderId="0" xfId="18" applyFont="1">
      <alignment/>
      <protection/>
    </xf>
    <xf numFmtId="0" fontId="5" fillId="2" borderId="1" xfId="18" applyFont="1" applyFill="1" applyBorder="1" applyAlignment="1">
      <alignment horizontal="center"/>
      <protection/>
    </xf>
    <xf numFmtId="0" fontId="5" fillId="2" borderId="2" xfId="18" applyFont="1" applyFill="1" applyBorder="1" applyAlignment="1">
      <alignment horizontal="center"/>
      <protection/>
    </xf>
    <xf numFmtId="0" fontId="0" fillId="0" borderId="3" xfId="18" applyFont="1" applyBorder="1" applyAlignment="1">
      <alignment horizontal="center"/>
      <protection/>
    </xf>
    <xf numFmtId="175" fontId="0" fillId="0" borderId="3" xfId="18" applyNumberFormat="1" applyFont="1" applyBorder="1" applyAlignment="1">
      <alignment horizontal="center"/>
      <protection/>
    </xf>
    <xf numFmtId="1" fontId="0" fillId="0" borderId="3" xfId="18" applyNumberFormat="1" applyFont="1" applyBorder="1" applyAlignment="1">
      <alignment horizontal="center"/>
      <protection/>
    </xf>
    <xf numFmtId="2" fontId="0" fillId="0" borderId="3" xfId="18" applyNumberFormat="1" applyFont="1" applyBorder="1" applyAlignment="1">
      <alignment horizontal="center"/>
      <protection/>
    </xf>
    <xf numFmtId="0" fontId="0" fillId="0" borderId="4" xfId="18" applyFont="1" applyBorder="1" applyAlignment="1">
      <alignment horizontal="center"/>
      <protection/>
    </xf>
    <xf numFmtId="0" fontId="7" fillId="2" borderId="5" xfId="18" applyFont="1" applyFill="1" applyBorder="1" applyAlignment="1">
      <alignment horizontal="center"/>
      <protection/>
    </xf>
    <xf numFmtId="0" fontId="7" fillId="2" borderId="6" xfId="18" applyFont="1" applyFill="1" applyBorder="1" applyAlignment="1">
      <alignment horizontal="center"/>
      <protection/>
    </xf>
    <xf numFmtId="0" fontId="5" fillId="2" borderId="6" xfId="18" applyFont="1" applyFill="1" applyBorder="1" applyAlignment="1">
      <alignment horizontal="center"/>
      <protection/>
    </xf>
    <xf numFmtId="0" fontId="0" fillId="0" borderId="0" xfId="17" applyFont="1">
      <alignment/>
      <protection/>
    </xf>
    <xf numFmtId="0" fontId="2" fillId="0" borderId="0" xfId="17" applyFont="1" applyFill="1" applyAlignment="1">
      <alignment horizontal="center"/>
      <protection/>
    </xf>
    <xf numFmtId="0" fontId="0" fillId="0" borderId="0" xfId="17" applyFont="1" applyFill="1">
      <alignment/>
      <protection/>
    </xf>
    <xf numFmtId="0" fontId="8" fillId="0" borderId="0" xfId="17" applyFont="1" applyAlignment="1">
      <alignment horizontal="center"/>
      <protection/>
    </xf>
    <xf numFmtId="0" fontId="9" fillId="0" borderId="0" xfId="0" applyFont="1" applyAlignment="1">
      <alignment/>
    </xf>
    <xf numFmtId="0" fontId="10" fillId="2" borderId="1" xfId="17" applyFont="1" applyFill="1" applyBorder="1" applyAlignment="1">
      <alignment horizontal="center" vertical="center"/>
      <protection/>
    </xf>
    <xf numFmtId="0" fontId="10" fillId="2" borderId="2" xfId="17" applyFont="1" applyFill="1" applyBorder="1" applyAlignment="1">
      <alignment horizontal="center" vertical="center"/>
      <protection/>
    </xf>
    <xf numFmtId="0" fontId="11" fillId="0" borderId="0" xfId="0" applyFont="1" applyAlignment="1">
      <alignment horizontal="center"/>
    </xf>
    <xf numFmtId="0" fontId="12" fillId="0" borderId="4" xfId="0" applyFont="1" applyBorder="1" applyAlignment="1">
      <alignment vertical="center"/>
    </xf>
    <xf numFmtId="0" fontId="13" fillId="0" borderId="4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7" xfId="0" applyFont="1" applyBorder="1" applyAlignment="1">
      <alignment vertical="center"/>
    </xf>
    <xf numFmtId="0" fontId="13" fillId="0" borderId="7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vertical="center"/>
    </xf>
    <xf numFmtId="0" fontId="12" fillId="0" borderId="8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2" borderId="1" xfId="17" applyFont="1" applyFill="1" applyBorder="1" applyAlignment="1">
      <alignment horizontal="center" vertical="center"/>
      <protection/>
    </xf>
    <xf numFmtId="0" fontId="10" fillId="2" borderId="2" xfId="17" applyFont="1" applyFill="1" applyBorder="1" applyAlignment="1">
      <alignment horizontal="center" vertical="center"/>
      <protection/>
    </xf>
    <xf numFmtId="0" fontId="2" fillId="3" borderId="0" xfId="17" applyFont="1" applyFill="1" applyAlignment="1">
      <alignment horizontal="center"/>
      <protection/>
    </xf>
    <xf numFmtId="0" fontId="8" fillId="0" borderId="0" xfId="17" applyFont="1" applyAlignment="1">
      <alignment horizontal="center"/>
      <protection/>
    </xf>
    <xf numFmtId="0" fontId="3" fillId="0" borderId="0" xfId="18" applyFont="1" applyAlignment="1">
      <alignment horizontal="center"/>
      <protection/>
    </xf>
    <xf numFmtId="0" fontId="0" fillId="0" borderId="9" xfId="18" applyFont="1" applyBorder="1" applyAlignment="1">
      <alignment horizontal="center"/>
      <protection/>
    </xf>
    <xf numFmtId="0" fontId="0" fillId="0" borderId="10" xfId="18" applyFont="1" applyBorder="1" applyAlignment="1">
      <alignment horizontal="center"/>
      <protection/>
    </xf>
    <xf numFmtId="0" fontId="2" fillId="2" borderId="11" xfId="18" applyFont="1" applyFill="1" applyBorder="1" applyAlignment="1">
      <alignment horizontal="center"/>
      <protection/>
    </xf>
    <xf numFmtId="0" fontId="2" fillId="2" borderId="5" xfId="18" applyFont="1" applyFill="1" applyBorder="1" applyAlignment="1">
      <alignment horizontal="center"/>
      <protection/>
    </xf>
    <xf numFmtId="0" fontId="4" fillId="0" borderId="12" xfId="18" applyFont="1" applyBorder="1" applyAlignment="1">
      <alignment horizontal="center"/>
      <protection/>
    </xf>
    <xf numFmtId="0" fontId="4" fillId="0" borderId="11" xfId="18" applyFont="1" applyBorder="1" applyAlignment="1">
      <alignment horizontal="center"/>
      <protection/>
    </xf>
    <xf numFmtId="0" fontId="4" fillId="0" borderId="5" xfId="18" applyFont="1" applyBorder="1" applyAlignment="1">
      <alignment horizontal="center"/>
      <protection/>
    </xf>
    <xf numFmtId="0" fontId="6" fillId="3" borderId="1" xfId="18" applyFont="1" applyFill="1" applyBorder="1" applyAlignment="1">
      <alignment horizontal="center" vertical="center"/>
      <protection/>
    </xf>
    <xf numFmtId="0" fontId="6" fillId="3" borderId="2" xfId="18" applyFont="1" applyFill="1" applyBorder="1" applyAlignment="1">
      <alignment horizontal="center" vertical="center"/>
      <protection/>
    </xf>
    <xf numFmtId="0" fontId="5" fillId="2" borderId="1" xfId="18" applyFont="1" applyFill="1" applyBorder="1" applyAlignment="1">
      <alignment horizontal="justify" vertical="center"/>
      <protection/>
    </xf>
    <xf numFmtId="0" fontId="5" fillId="2" borderId="13" xfId="18" applyFont="1" applyFill="1" applyBorder="1" applyAlignment="1">
      <alignment horizontal="justify" vertical="center"/>
      <protection/>
    </xf>
    <xf numFmtId="0" fontId="5" fillId="2" borderId="2" xfId="18" applyFont="1" applyFill="1" applyBorder="1" applyAlignment="1">
      <alignment horizontal="justify" vertical="center"/>
      <protection/>
    </xf>
    <xf numFmtId="0" fontId="5" fillId="2" borderId="1" xfId="18" applyFont="1" applyFill="1" applyBorder="1" applyAlignment="1">
      <alignment horizontal="center" vertical="center"/>
      <protection/>
    </xf>
    <xf numFmtId="0" fontId="0" fillId="0" borderId="2" xfId="0" applyBorder="1" applyAlignment="1">
      <alignment horizontal="center" vertical="center"/>
    </xf>
    <xf numFmtId="0" fontId="7" fillId="2" borderId="12" xfId="18" applyFont="1" applyFill="1" applyBorder="1" applyAlignment="1">
      <alignment horizontal="center"/>
      <protection/>
    </xf>
    <xf numFmtId="0" fontId="7" fillId="2" borderId="5" xfId="18" applyFont="1" applyFill="1" applyBorder="1" applyAlignment="1">
      <alignment horizontal="center"/>
      <protection/>
    </xf>
    <xf numFmtId="0" fontId="10" fillId="4" borderId="1" xfId="17" applyFont="1" applyFill="1" applyBorder="1" applyAlignment="1">
      <alignment horizontal="center" vertical="center"/>
      <protection/>
    </xf>
    <xf numFmtId="0" fontId="10" fillId="4" borderId="2" xfId="17" applyFont="1" applyFill="1" applyBorder="1" applyAlignment="1">
      <alignment horizontal="center" vertical="center"/>
      <protection/>
    </xf>
    <xf numFmtId="0" fontId="12" fillId="4" borderId="4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5" fillId="4" borderId="7" xfId="0" applyFont="1" applyFill="1" applyBorder="1" applyAlignment="1">
      <alignment horizontal="center" vertical="center"/>
    </xf>
    <xf numFmtId="0" fontId="15" fillId="4" borderId="8" xfId="0" applyFont="1" applyFill="1" applyBorder="1" applyAlignment="1">
      <alignment horizontal="center" vertical="center"/>
    </xf>
  </cellXfs>
  <cellStyles count="8">
    <cellStyle name="Normal" xfId="0"/>
    <cellStyle name="Currency" xfId="15"/>
    <cellStyle name="Currency [0]" xfId="16"/>
    <cellStyle name="Normal_Estado Trófico-Min" xfId="17"/>
    <cellStyle name="Normal_EstadoTrófico-Med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tabSelected="1" workbookViewId="0" topLeftCell="D1">
      <selection activeCell="F25" sqref="F25"/>
    </sheetView>
  </sheetViews>
  <sheetFormatPr defaultColWidth="9.140625" defaultRowHeight="12.75"/>
  <cols>
    <col min="1" max="1" width="21.28125" style="0" customWidth="1"/>
    <col min="2" max="2" width="9.28125" style="0" bestFit="1" customWidth="1"/>
  </cols>
  <sheetData>
    <row r="1" spans="1:8" s="12" customFormat="1" ht="15.75">
      <c r="A1" s="35" t="s">
        <v>19</v>
      </c>
      <c r="B1" s="35"/>
      <c r="C1" s="35"/>
      <c r="D1" s="35"/>
      <c r="E1" s="35"/>
      <c r="F1" s="35"/>
      <c r="G1" s="35"/>
      <c r="H1" s="35"/>
    </row>
    <row r="2" spans="1:8" s="12" customFormat="1" ht="15.75">
      <c r="A2" s="35" t="s">
        <v>20</v>
      </c>
      <c r="B2" s="35"/>
      <c r="C2" s="35"/>
      <c r="D2" s="35"/>
      <c r="E2" s="35"/>
      <c r="F2" s="35"/>
      <c r="G2" s="35"/>
      <c r="H2" s="35"/>
    </row>
    <row r="3" spans="1:8" s="14" customFormat="1" ht="15.75">
      <c r="A3" s="13"/>
      <c r="B3" s="13"/>
      <c r="C3" s="13"/>
      <c r="D3" s="13"/>
      <c r="E3" s="13"/>
      <c r="F3" s="13"/>
      <c r="G3" s="13"/>
      <c r="H3" s="13"/>
    </row>
    <row r="4" spans="1:9" s="16" customFormat="1" ht="15.75">
      <c r="A4" s="36" t="s">
        <v>21</v>
      </c>
      <c r="B4" s="36"/>
      <c r="C4" s="36"/>
      <c r="D4" s="36"/>
      <c r="E4" s="36"/>
      <c r="F4" s="36"/>
      <c r="G4" s="36"/>
      <c r="H4" s="36"/>
      <c r="I4" s="15"/>
    </row>
    <row r="5" s="16" customFormat="1" ht="14.25"/>
    <row r="6" spans="1:8" s="16" customFormat="1" ht="14.25">
      <c r="A6" s="33" t="s">
        <v>22</v>
      </c>
      <c r="B6" s="33" t="s">
        <v>23</v>
      </c>
      <c r="C6" s="17" t="s">
        <v>24</v>
      </c>
      <c r="D6" s="17" t="s">
        <v>24</v>
      </c>
      <c r="E6" s="54" t="s">
        <v>24</v>
      </c>
      <c r="F6" s="17" t="s">
        <v>24</v>
      </c>
      <c r="G6" s="17" t="s">
        <v>24</v>
      </c>
      <c r="H6" s="17" t="s">
        <v>24</v>
      </c>
    </row>
    <row r="7" spans="1:8" s="19" customFormat="1" ht="15">
      <c r="A7" s="34"/>
      <c r="B7" s="34"/>
      <c r="C7" s="18">
        <v>1</v>
      </c>
      <c r="D7" s="18">
        <v>2</v>
      </c>
      <c r="E7" s="55">
        <v>3</v>
      </c>
      <c r="F7" s="18">
        <v>4</v>
      </c>
      <c r="G7" s="18">
        <v>5</v>
      </c>
      <c r="H7" s="18">
        <v>6</v>
      </c>
    </row>
    <row r="8" spans="1:8" s="16" customFormat="1" ht="12" customHeight="1">
      <c r="A8" s="20" t="s">
        <v>25</v>
      </c>
      <c r="B8" s="21" t="s">
        <v>76</v>
      </c>
      <c r="C8" s="22">
        <v>36</v>
      </c>
      <c r="D8" s="22">
        <v>36</v>
      </c>
      <c r="E8" s="56">
        <v>28</v>
      </c>
      <c r="F8" s="22">
        <v>28</v>
      </c>
      <c r="G8" s="22">
        <v>24</v>
      </c>
      <c r="H8" s="22">
        <v>24</v>
      </c>
    </row>
    <row r="9" spans="1:8" s="16" customFormat="1" ht="11.25" customHeight="1">
      <c r="A9" s="23" t="s">
        <v>26</v>
      </c>
      <c r="B9" s="24" t="s">
        <v>76</v>
      </c>
      <c r="C9" s="25">
        <v>28</v>
      </c>
      <c r="D9" s="25">
        <v>28</v>
      </c>
      <c r="E9" s="57">
        <v>26</v>
      </c>
      <c r="F9" s="25">
        <v>26</v>
      </c>
      <c r="G9" s="25">
        <v>20</v>
      </c>
      <c r="H9" s="25">
        <v>20</v>
      </c>
    </row>
    <row r="10" spans="1:8" s="16" customFormat="1" ht="10.5" customHeight="1">
      <c r="A10" s="23" t="s">
        <v>27</v>
      </c>
      <c r="B10" s="25" t="s">
        <v>28</v>
      </c>
      <c r="C10" s="25">
        <v>1.1</v>
      </c>
      <c r="D10" s="25">
        <v>0.1</v>
      </c>
      <c r="E10" s="57">
        <v>0.2</v>
      </c>
      <c r="F10" s="25">
        <v>0.3</v>
      </c>
      <c r="G10" s="25">
        <v>0.4</v>
      </c>
      <c r="H10" s="25">
        <v>0.1</v>
      </c>
    </row>
    <row r="11" spans="1:8" s="16" customFormat="1" ht="10.5" customHeight="1">
      <c r="A11" s="23" t="s">
        <v>29</v>
      </c>
      <c r="B11" s="25" t="s">
        <v>28</v>
      </c>
      <c r="C11" s="25">
        <v>12</v>
      </c>
      <c r="D11" s="25">
        <v>0.1</v>
      </c>
      <c r="E11" s="57">
        <v>0.2</v>
      </c>
      <c r="F11" s="25">
        <v>0.3</v>
      </c>
      <c r="G11" s="25">
        <v>0.4</v>
      </c>
      <c r="H11" s="25">
        <v>0.1</v>
      </c>
    </row>
    <row r="12" spans="1:8" s="16" customFormat="1" ht="10.5" customHeight="1">
      <c r="A12" s="23" t="s">
        <v>30</v>
      </c>
      <c r="B12" s="25" t="s">
        <v>31</v>
      </c>
      <c r="C12" s="25">
        <v>0.004</v>
      </c>
      <c r="D12" s="25">
        <v>0.009</v>
      </c>
      <c r="E12" s="57">
        <v>0.008</v>
      </c>
      <c r="F12" s="25">
        <v>0.004</v>
      </c>
      <c r="G12" s="25">
        <v>0.006</v>
      </c>
      <c r="H12" s="25">
        <v>0.003</v>
      </c>
    </row>
    <row r="13" spans="1:8" s="16" customFormat="1" ht="10.5" customHeight="1">
      <c r="A13" s="23" t="s">
        <v>32</v>
      </c>
      <c r="B13" s="25" t="s">
        <v>77</v>
      </c>
      <c r="C13" s="25">
        <v>0</v>
      </c>
      <c r="D13" s="25">
        <v>0</v>
      </c>
      <c r="E13" s="57">
        <v>0</v>
      </c>
      <c r="F13" s="25">
        <v>0</v>
      </c>
      <c r="G13" s="25">
        <v>0</v>
      </c>
      <c r="H13" s="25">
        <v>0</v>
      </c>
    </row>
    <row r="14" spans="1:8" s="16" customFormat="1" ht="10.5" customHeight="1">
      <c r="A14" s="23" t="s">
        <v>33</v>
      </c>
      <c r="B14" s="25" t="s">
        <v>77</v>
      </c>
      <c r="C14" s="25">
        <v>24.4</v>
      </c>
      <c r="D14" s="25">
        <v>28.3</v>
      </c>
      <c r="E14" s="57">
        <v>27</v>
      </c>
      <c r="F14" s="25">
        <v>24.6</v>
      </c>
      <c r="G14" s="25">
        <v>22</v>
      </c>
      <c r="H14" s="25">
        <v>25.1</v>
      </c>
    </row>
    <row r="15" spans="1:8" s="16" customFormat="1" ht="10.5" customHeight="1">
      <c r="A15" s="23" t="s">
        <v>34</v>
      </c>
      <c r="B15" s="25" t="s">
        <v>31</v>
      </c>
      <c r="C15" s="25">
        <v>0.021</v>
      </c>
      <c r="D15" s="25">
        <v>0.004</v>
      </c>
      <c r="E15" s="57">
        <v>0.005</v>
      </c>
      <c r="F15" s="25">
        <v>0.005</v>
      </c>
      <c r="G15" s="25">
        <v>0.004</v>
      </c>
      <c r="H15" s="25">
        <v>0.005</v>
      </c>
    </row>
    <row r="16" spans="1:8" s="16" customFormat="1" ht="10.5" customHeight="1">
      <c r="A16" s="23" t="s">
        <v>35</v>
      </c>
      <c r="B16" s="25" t="s">
        <v>31</v>
      </c>
      <c r="C16" s="25">
        <v>2.335</v>
      </c>
      <c r="D16" s="25">
        <v>3.393</v>
      </c>
      <c r="E16" s="57">
        <v>2.754</v>
      </c>
      <c r="F16" s="25">
        <v>2.244</v>
      </c>
      <c r="G16" s="25">
        <v>2.121</v>
      </c>
      <c r="H16" s="25">
        <v>2.137</v>
      </c>
    </row>
    <row r="17" spans="1:8" s="16" customFormat="1" ht="10.5" customHeight="1">
      <c r="A17" s="23" t="s">
        <v>36</v>
      </c>
      <c r="B17" s="25" t="s">
        <v>31</v>
      </c>
      <c r="C17" s="25">
        <v>0.021</v>
      </c>
      <c r="D17" s="25">
        <v>0.016</v>
      </c>
      <c r="E17" s="57">
        <v>0.014</v>
      </c>
      <c r="F17" s="25">
        <v>0.007</v>
      </c>
      <c r="G17" s="25">
        <v>0.007</v>
      </c>
      <c r="H17" s="25">
        <v>0.009</v>
      </c>
    </row>
    <row r="18" spans="1:8" s="16" customFormat="1" ht="10.5" customHeight="1">
      <c r="A18" s="23" t="s">
        <v>37</v>
      </c>
      <c r="B18" s="25" t="s">
        <v>31</v>
      </c>
      <c r="C18" s="25">
        <v>0.006</v>
      </c>
      <c r="D18" s="25">
        <v>0.009</v>
      </c>
      <c r="E18" s="57">
        <v>0.009</v>
      </c>
      <c r="F18" s="25">
        <v>0.009</v>
      </c>
      <c r="G18" s="25">
        <v>0.009</v>
      </c>
      <c r="H18" s="25">
        <v>0.009</v>
      </c>
    </row>
    <row r="19" spans="1:8" s="16" customFormat="1" ht="10.5" customHeight="1">
      <c r="A19" s="23" t="s">
        <v>38</v>
      </c>
      <c r="B19" s="25" t="s">
        <v>31</v>
      </c>
      <c r="C19" s="26" t="s">
        <v>39</v>
      </c>
      <c r="D19" s="26" t="s">
        <v>39</v>
      </c>
      <c r="E19" s="58" t="s">
        <v>39</v>
      </c>
      <c r="F19" s="26" t="s">
        <v>39</v>
      </c>
      <c r="G19" s="26" t="s">
        <v>39</v>
      </c>
      <c r="H19" s="26" t="s">
        <v>39</v>
      </c>
    </row>
    <row r="20" spans="1:8" s="16" customFormat="1" ht="10.5" customHeight="1">
      <c r="A20" s="23" t="s">
        <v>40</v>
      </c>
      <c r="B20" s="25" t="s">
        <v>31</v>
      </c>
      <c r="C20" s="26" t="s">
        <v>39</v>
      </c>
      <c r="D20" s="26" t="s">
        <v>39</v>
      </c>
      <c r="E20" s="58" t="s">
        <v>39</v>
      </c>
      <c r="F20" s="26" t="s">
        <v>39</v>
      </c>
      <c r="G20" s="26" t="s">
        <v>39</v>
      </c>
      <c r="H20" s="26" t="s">
        <v>39</v>
      </c>
    </row>
    <row r="21" spans="1:8" s="16" customFormat="1" ht="10.5" customHeight="1">
      <c r="A21" s="23" t="s">
        <v>41</v>
      </c>
      <c r="B21" s="25" t="s">
        <v>31</v>
      </c>
      <c r="C21" s="25">
        <v>7.61</v>
      </c>
      <c r="D21" s="25">
        <v>5</v>
      </c>
      <c r="E21" s="57">
        <v>9.86</v>
      </c>
      <c r="F21" s="25">
        <v>4.94</v>
      </c>
      <c r="G21" s="25">
        <v>4.98</v>
      </c>
      <c r="H21" s="25">
        <v>7.61</v>
      </c>
    </row>
    <row r="22" spans="1:8" s="16" customFormat="1" ht="10.5" customHeight="1">
      <c r="A22" s="23" t="s">
        <v>42</v>
      </c>
      <c r="B22" s="25" t="s">
        <v>43</v>
      </c>
      <c r="C22" s="25">
        <v>58</v>
      </c>
      <c r="D22" s="25">
        <v>47</v>
      </c>
      <c r="E22" s="57">
        <v>85</v>
      </c>
      <c r="F22" s="25">
        <v>30</v>
      </c>
      <c r="G22" s="25">
        <v>34</v>
      </c>
      <c r="H22" s="25">
        <v>56</v>
      </c>
    </row>
    <row r="23" spans="1:8" s="16" customFormat="1" ht="10.5" customHeight="1">
      <c r="A23" s="23" t="s">
        <v>44</v>
      </c>
      <c r="B23" s="25" t="s">
        <v>31</v>
      </c>
      <c r="C23" s="25">
        <v>3</v>
      </c>
      <c r="D23" s="25">
        <v>2</v>
      </c>
      <c r="E23" s="57">
        <v>4</v>
      </c>
      <c r="F23" s="25">
        <v>2</v>
      </c>
      <c r="G23" s="25">
        <v>3</v>
      </c>
      <c r="H23" s="25">
        <v>3</v>
      </c>
    </row>
    <row r="24" spans="1:8" s="16" customFormat="1" ht="10.5" customHeight="1">
      <c r="A24" s="23" t="s">
        <v>45</v>
      </c>
      <c r="B24" s="25" t="s">
        <v>31</v>
      </c>
      <c r="C24" s="25">
        <v>0.42</v>
      </c>
      <c r="D24" s="25">
        <v>0.39</v>
      </c>
      <c r="E24" s="57">
        <v>0.39</v>
      </c>
      <c r="F24" s="25">
        <v>0.4</v>
      </c>
      <c r="G24" s="25">
        <v>0.35</v>
      </c>
      <c r="H24" s="25">
        <v>0.32</v>
      </c>
    </row>
    <row r="25" spans="1:8" s="16" customFormat="1" ht="10.5" customHeight="1">
      <c r="A25" s="23" t="s">
        <v>78</v>
      </c>
      <c r="B25" s="25" t="s">
        <v>79</v>
      </c>
      <c r="C25" s="25">
        <v>3</v>
      </c>
      <c r="D25" s="25">
        <v>4</v>
      </c>
      <c r="E25" s="57">
        <v>3</v>
      </c>
      <c r="F25" s="25">
        <v>2</v>
      </c>
      <c r="G25" s="25">
        <v>2</v>
      </c>
      <c r="H25" s="25">
        <v>4</v>
      </c>
    </row>
    <row r="26" spans="1:8" s="16" customFormat="1" ht="10.5" customHeight="1">
      <c r="A26" s="23" t="s">
        <v>46</v>
      </c>
      <c r="B26" s="25" t="s">
        <v>79</v>
      </c>
      <c r="C26" s="25">
        <v>6</v>
      </c>
      <c r="D26" s="25">
        <v>16</v>
      </c>
      <c r="E26" s="57">
        <v>12</v>
      </c>
      <c r="F26" s="25">
        <v>6</v>
      </c>
      <c r="G26" s="25">
        <v>6</v>
      </c>
      <c r="H26" s="25">
        <v>9</v>
      </c>
    </row>
    <row r="27" spans="1:8" s="16" customFormat="1" ht="10.5" customHeight="1">
      <c r="A27" s="23" t="s">
        <v>47</v>
      </c>
      <c r="B27" s="25" t="s">
        <v>31</v>
      </c>
      <c r="C27" s="25">
        <v>0.037</v>
      </c>
      <c r="D27" s="25">
        <v>0.03</v>
      </c>
      <c r="E27" s="57">
        <v>0.039</v>
      </c>
      <c r="F27" s="25">
        <v>0.037</v>
      </c>
      <c r="G27" s="25">
        <v>0.034</v>
      </c>
      <c r="H27" s="25">
        <v>0.037</v>
      </c>
    </row>
    <row r="28" spans="1:8" s="16" customFormat="1" ht="10.5" customHeight="1">
      <c r="A28" s="23" t="s">
        <v>48</v>
      </c>
      <c r="B28" s="25" t="s">
        <v>31</v>
      </c>
      <c r="C28" s="25">
        <v>0.242</v>
      </c>
      <c r="D28" s="25">
        <v>0.147</v>
      </c>
      <c r="E28" s="57">
        <v>0.331</v>
      </c>
      <c r="F28" s="25">
        <v>0.176</v>
      </c>
      <c r="G28" s="25">
        <v>0.272</v>
      </c>
      <c r="H28" s="25">
        <v>0.208</v>
      </c>
    </row>
    <row r="29" spans="1:8" s="16" customFormat="1" ht="10.5" customHeight="1">
      <c r="A29" s="23" t="s">
        <v>49</v>
      </c>
      <c r="B29" s="25" t="s">
        <v>31</v>
      </c>
      <c r="C29" s="25">
        <v>0.072</v>
      </c>
      <c r="D29" s="25">
        <v>0.076</v>
      </c>
      <c r="E29" s="57">
        <v>0.073</v>
      </c>
      <c r="F29" s="25">
        <v>0.058</v>
      </c>
      <c r="G29" s="25">
        <v>0.081</v>
      </c>
      <c r="H29" s="25">
        <v>0.063</v>
      </c>
    </row>
    <row r="30" spans="1:8" s="16" customFormat="1" ht="10.5" customHeight="1">
      <c r="A30" s="23" t="s">
        <v>50</v>
      </c>
      <c r="B30" s="25" t="s">
        <v>31</v>
      </c>
      <c r="C30" s="25">
        <v>2.075</v>
      </c>
      <c r="D30" s="25">
        <v>2.751</v>
      </c>
      <c r="E30" s="57">
        <v>2.274</v>
      </c>
      <c r="F30" s="25">
        <v>1.862</v>
      </c>
      <c r="G30" s="25">
        <v>1.957</v>
      </c>
      <c r="H30" s="25">
        <v>2.059</v>
      </c>
    </row>
    <row r="31" spans="1:8" s="16" customFormat="1" ht="10.5" customHeight="1">
      <c r="A31" s="23" t="s">
        <v>51</v>
      </c>
      <c r="B31" s="25" t="s">
        <v>31</v>
      </c>
      <c r="C31" s="26" t="s">
        <v>39</v>
      </c>
      <c r="D31" s="26" t="s">
        <v>39</v>
      </c>
      <c r="E31" s="58" t="s">
        <v>39</v>
      </c>
      <c r="F31" s="26" t="s">
        <v>39</v>
      </c>
      <c r="G31" s="26" t="s">
        <v>39</v>
      </c>
      <c r="H31" s="26" t="s">
        <v>39</v>
      </c>
    </row>
    <row r="32" spans="1:8" s="16" customFormat="1" ht="10.5" customHeight="1">
      <c r="A32" s="23" t="s">
        <v>52</v>
      </c>
      <c r="B32" s="25" t="s">
        <v>31</v>
      </c>
      <c r="C32" s="25">
        <v>0.006</v>
      </c>
      <c r="D32" s="25">
        <v>0.006</v>
      </c>
      <c r="E32" s="57">
        <v>0.002</v>
      </c>
      <c r="F32" s="25">
        <v>0.002</v>
      </c>
      <c r="G32" s="25">
        <v>0.006</v>
      </c>
      <c r="H32" s="25">
        <v>0.006</v>
      </c>
    </row>
    <row r="33" spans="1:8" s="16" customFormat="1" ht="10.5" customHeight="1">
      <c r="A33" s="23" t="s">
        <v>53</v>
      </c>
      <c r="B33" s="25" t="s">
        <v>31</v>
      </c>
      <c r="C33" s="25">
        <v>0.027</v>
      </c>
      <c r="D33" s="25">
        <v>0.05</v>
      </c>
      <c r="E33" s="57">
        <v>0.75</v>
      </c>
      <c r="F33" s="25">
        <v>0.05</v>
      </c>
      <c r="G33" s="25">
        <v>0.037</v>
      </c>
      <c r="H33" s="25">
        <v>0.027</v>
      </c>
    </row>
    <row r="34" spans="1:8" s="16" customFormat="1" ht="10.5" customHeight="1">
      <c r="A34" s="23" t="s">
        <v>54</v>
      </c>
      <c r="B34" s="25" t="s">
        <v>31</v>
      </c>
      <c r="C34" s="26" t="s">
        <v>39</v>
      </c>
      <c r="D34" s="26" t="s">
        <v>39</v>
      </c>
      <c r="E34" s="58" t="s">
        <v>39</v>
      </c>
      <c r="F34" s="26" t="s">
        <v>39</v>
      </c>
      <c r="G34" s="26" t="s">
        <v>39</v>
      </c>
      <c r="H34" s="26" t="s">
        <v>39</v>
      </c>
    </row>
    <row r="35" spans="1:8" s="16" customFormat="1" ht="10.5" customHeight="1">
      <c r="A35" s="23" t="s">
        <v>55</v>
      </c>
      <c r="B35" s="25" t="s">
        <v>31</v>
      </c>
      <c r="C35" s="25">
        <v>0.079</v>
      </c>
      <c r="D35" s="25">
        <v>0.158</v>
      </c>
      <c r="E35" s="57">
        <v>0.152</v>
      </c>
      <c r="F35" s="26" t="s">
        <v>39</v>
      </c>
      <c r="G35" s="26" t="s">
        <v>39</v>
      </c>
      <c r="H35" s="25">
        <v>0.316</v>
      </c>
    </row>
    <row r="36" spans="1:8" s="16" customFormat="1" ht="10.5" customHeight="1">
      <c r="A36" s="23" t="s">
        <v>56</v>
      </c>
      <c r="B36" s="25" t="s">
        <v>31</v>
      </c>
      <c r="C36" s="25">
        <v>0.605</v>
      </c>
      <c r="D36" s="25">
        <v>0.91</v>
      </c>
      <c r="E36" s="57">
        <v>0.766</v>
      </c>
      <c r="F36" s="25">
        <v>0.35</v>
      </c>
      <c r="G36" s="25">
        <v>1.15</v>
      </c>
      <c r="H36" s="25">
        <v>0.48</v>
      </c>
    </row>
    <row r="37" spans="1:8" s="16" customFormat="1" ht="10.5" customHeight="1">
      <c r="A37" s="23" t="s">
        <v>57</v>
      </c>
      <c r="B37" s="25" t="s">
        <v>31</v>
      </c>
      <c r="C37" s="25">
        <v>4.8</v>
      </c>
      <c r="D37" s="25">
        <v>3.7</v>
      </c>
      <c r="E37" s="57">
        <v>4.5</v>
      </c>
      <c r="F37" s="25">
        <v>4.4</v>
      </c>
      <c r="G37" s="25">
        <v>3.4</v>
      </c>
      <c r="H37" s="25">
        <v>5.1</v>
      </c>
    </row>
    <row r="38" spans="1:8" s="16" customFormat="1" ht="10.5" customHeight="1">
      <c r="A38" s="27" t="s">
        <v>58</v>
      </c>
      <c r="B38" s="25" t="s">
        <v>31</v>
      </c>
      <c r="C38" s="25">
        <v>6.5</v>
      </c>
      <c r="D38" s="25">
        <v>8</v>
      </c>
      <c r="E38" s="57">
        <v>7.4</v>
      </c>
      <c r="F38" s="25">
        <v>7.9</v>
      </c>
      <c r="G38" s="25">
        <v>8.1</v>
      </c>
      <c r="H38" s="25">
        <v>7</v>
      </c>
    </row>
    <row r="39" spans="1:8" s="16" customFormat="1" ht="10.5" customHeight="1">
      <c r="A39" s="27" t="s">
        <v>80</v>
      </c>
      <c r="B39" s="25"/>
      <c r="C39" s="25">
        <v>7.03</v>
      </c>
      <c r="D39" s="25">
        <v>7.65</v>
      </c>
      <c r="E39" s="57">
        <v>7.49</v>
      </c>
      <c r="F39" s="25">
        <v>7.05</v>
      </c>
      <c r="G39" s="25">
        <v>6.4</v>
      </c>
      <c r="H39" s="25">
        <v>7.1</v>
      </c>
    </row>
    <row r="40" spans="1:8" s="16" customFormat="1" ht="10.5" customHeight="1">
      <c r="A40" s="23" t="s">
        <v>59</v>
      </c>
      <c r="B40" s="25" t="s">
        <v>31</v>
      </c>
      <c r="C40" s="25">
        <v>0.919</v>
      </c>
      <c r="D40" s="25">
        <v>1.18</v>
      </c>
      <c r="E40" s="57">
        <v>0.987</v>
      </c>
      <c r="F40" s="25">
        <v>1.127</v>
      </c>
      <c r="G40" s="25">
        <v>0.935</v>
      </c>
      <c r="H40" s="25">
        <v>0.812</v>
      </c>
    </row>
    <row r="41" spans="1:8" s="16" customFormat="1" ht="10.5" customHeight="1">
      <c r="A41" s="23" t="s">
        <v>60</v>
      </c>
      <c r="B41" s="25" t="s">
        <v>31</v>
      </c>
      <c r="C41" s="25">
        <v>3.5</v>
      </c>
      <c r="D41" s="25">
        <v>3.5</v>
      </c>
      <c r="E41" s="57">
        <v>4</v>
      </c>
      <c r="F41" s="25">
        <v>3</v>
      </c>
      <c r="G41" s="25">
        <v>4</v>
      </c>
      <c r="H41" s="25">
        <v>4</v>
      </c>
    </row>
    <row r="42" spans="1:8" s="16" customFormat="1" ht="10.5" customHeight="1">
      <c r="A42" s="23" t="s">
        <v>61</v>
      </c>
      <c r="B42" s="25" t="s">
        <v>31</v>
      </c>
      <c r="C42" s="25">
        <v>6</v>
      </c>
      <c r="D42" s="25">
        <v>6</v>
      </c>
      <c r="E42" s="57">
        <v>8</v>
      </c>
      <c r="F42" s="25">
        <v>4</v>
      </c>
      <c r="G42" s="25">
        <v>7</v>
      </c>
      <c r="H42" s="25">
        <v>7</v>
      </c>
    </row>
    <row r="43" spans="1:8" s="16" customFormat="1" ht="10.5" customHeight="1">
      <c r="A43" s="23" t="s">
        <v>62</v>
      </c>
      <c r="B43" s="25" t="s">
        <v>31</v>
      </c>
      <c r="C43" s="25">
        <v>80</v>
      </c>
      <c r="D43" s="25">
        <v>108</v>
      </c>
      <c r="E43" s="57">
        <v>95</v>
      </c>
      <c r="F43" s="25">
        <v>78</v>
      </c>
      <c r="G43" s="25">
        <v>79</v>
      </c>
      <c r="H43" s="25">
        <v>91</v>
      </c>
    </row>
    <row r="44" spans="1:8" s="16" customFormat="1" ht="10.5" customHeight="1">
      <c r="A44" s="23" t="s">
        <v>63</v>
      </c>
      <c r="B44" s="25" t="s">
        <v>31</v>
      </c>
      <c r="C44" s="25">
        <v>54</v>
      </c>
      <c r="D44" s="25">
        <v>71.5</v>
      </c>
      <c r="E44" s="57">
        <v>65.8</v>
      </c>
      <c r="F44" s="25">
        <v>52.5</v>
      </c>
      <c r="G44" s="25">
        <v>55</v>
      </c>
      <c r="H44" s="25">
        <v>64.9</v>
      </c>
    </row>
    <row r="45" spans="1:8" s="16" customFormat="1" ht="10.5" customHeight="1">
      <c r="A45" s="23" t="s">
        <v>64</v>
      </c>
      <c r="B45" s="25" t="s">
        <v>31</v>
      </c>
      <c r="C45" s="25">
        <v>4.71</v>
      </c>
      <c r="D45" s="25">
        <v>5.7</v>
      </c>
      <c r="E45" s="57">
        <v>8.57</v>
      </c>
      <c r="F45" s="25">
        <v>3.81</v>
      </c>
      <c r="G45" s="25">
        <v>4.76</v>
      </c>
      <c r="H45" s="25">
        <v>5.82</v>
      </c>
    </row>
    <row r="46" spans="1:8" s="16" customFormat="1" ht="10.5" customHeight="1">
      <c r="A46" s="23" t="s">
        <v>65</v>
      </c>
      <c r="B46" s="25" t="s">
        <v>31</v>
      </c>
      <c r="C46" s="25">
        <v>0.012</v>
      </c>
      <c r="D46" s="25">
        <v>0.014</v>
      </c>
      <c r="E46" s="57">
        <v>0.018</v>
      </c>
      <c r="F46" s="25">
        <v>0.01</v>
      </c>
      <c r="G46" s="25">
        <v>0.01</v>
      </c>
      <c r="H46" s="25">
        <v>0.015</v>
      </c>
    </row>
    <row r="47" spans="1:8" s="16" customFormat="1" ht="10.5" customHeight="1">
      <c r="A47" s="23" t="s">
        <v>9</v>
      </c>
      <c r="B47" s="25" t="s">
        <v>81</v>
      </c>
      <c r="C47" s="25">
        <v>4</v>
      </c>
      <c r="D47" s="25">
        <v>3</v>
      </c>
      <c r="E47" s="57">
        <v>6</v>
      </c>
      <c r="F47" s="25">
        <v>3</v>
      </c>
      <c r="G47" s="25">
        <v>5</v>
      </c>
      <c r="H47" s="25">
        <v>5</v>
      </c>
    </row>
    <row r="48" spans="1:8" s="16" customFormat="1" ht="10.5" customHeight="1">
      <c r="A48" s="23" t="s">
        <v>66</v>
      </c>
      <c r="B48" s="25" t="s">
        <v>31</v>
      </c>
      <c r="C48" s="25">
        <v>0.204</v>
      </c>
      <c r="D48" s="25">
        <v>0.22</v>
      </c>
      <c r="E48" s="57">
        <v>0.209</v>
      </c>
      <c r="F48" s="25">
        <v>0.17</v>
      </c>
      <c r="G48" s="25">
        <v>0.234</v>
      </c>
      <c r="H48" s="25">
        <v>0.181</v>
      </c>
    </row>
    <row r="49" spans="1:8" s="16" customFormat="1" ht="10.5" customHeight="1">
      <c r="A49" s="23" t="s">
        <v>67</v>
      </c>
      <c r="B49" s="25" t="s">
        <v>31</v>
      </c>
      <c r="C49" s="26" t="s">
        <v>39</v>
      </c>
      <c r="D49" s="26" t="s">
        <v>39</v>
      </c>
      <c r="E49" s="58" t="s">
        <v>39</v>
      </c>
      <c r="F49" s="26" t="s">
        <v>39</v>
      </c>
      <c r="G49" s="26" t="s">
        <v>39</v>
      </c>
      <c r="H49" s="26" t="s">
        <v>39</v>
      </c>
    </row>
    <row r="50" spans="1:8" s="16" customFormat="1" ht="10.5" customHeight="1">
      <c r="A50" s="23" t="s">
        <v>68</v>
      </c>
      <c r="B50" s="25" t="s">
        <v>31</v>
      </c>
      <c r="C50" s="26" t="s">
        <v>39</v>
      </c>
      <c r="D50" s="25">
        <v>0.16</v>
      </c>
      <c r="E50" s="57">
        <v>0.18</v>
      </c>
      <c r="F50" s="25">
        <v>0.45</v>
      </c>
      <c r="G50" s="26" t="s">
        <v>39</v>
      </c>
      <c r="H50" s="26" t="s">
        <v>39</v>
      </c>
    </row>
    <row r="51" spans="1:8" s="16" customFormat="1" ht="10.5" customHeight="1">
      <c r="A51" s="23" t="s">
        <v>69</v>
      </c>
      <c r="B51" s="25" t="s">
        <v>31</v>
      </c>
      <c r="C51" s="25">
        <v>0.027</v>
      </c>
      <c r="D51" s="25">
        <v>0.023</v>
      </c>
      <c r="E51" s="57">
        <v>0.019</v>
      </c>
      <c r="F51" s="25">
        <v>0.027</v>
      </c>
      <c r="G51" s="25">
        <v>0.015</v>
      </c>
      <c r="H51" s="25">
        <v>0.027</v>
      </c>
    </row>
    <row r="52" spans="1:8" s="16" customFormat="1" ht="10.5" customHeight="1">
      <c r="A52" s="23" t="s">
        <v>70</v>
      </c>
      <c r="B52" s="25" t="s">
        <v>71</v>
      </c>
      <c r="C52" s="25">
        <v>3500</v>
      </c>
      <c r="D52" s="25">
        <v>4800</v>
      </c>
      <c r="E52" s="57">
        <v>3200</v>
      </c>
      <c r="F52" s="25">
        <v>10500</v>
      </c>
      <c r="G52" s="25">
        <v>9800</v>
      </c>
      <c r="H52" s="25">
        <v>5200</v>
      </c>
    </row>
    <row r="53" spans="1:8" s="16" customFormat="1" ht="10.5" customHeight="1">
      <c r="A53" s="23" t="s">
        <v>72</v>
      </c>
      <c r="B53" s="25" t="s">
        <v>73</v>
      </c>
      <c r="C53" s="25">
        <v>2400</v>
      </c>
      <c r="D53" s="25">
        <v>23</v>
      </c>
      <c r="E53" s="57">
        <v>48</v>
      </c>
      <c r="F53" s="25">
        <v>120</v>
      </c>
      <c r="G53" s="25">
        <v>96</v>
      </c>
      <c r="H53" s="25">
        <v>2400</v>
      </c>
    </row>
    <row r="54" spans="1:8" s="16" customFormat="1" ht="10.5" customHeight="1">
      <c r="A54" s="28" t="s">
        <v>74</v>
      </c>
      <c r="B54" s="29" t="s">
        <v>73</v>
      </c>
      <c r="C54" s="30" t="s">
        <v>75</v>
      </c>
      <c r="D54" s="30" t="s">
        <v>75</v>
      </c>
      <c r="E54" s="59" t="s">
        <v>75</v>
      </c>
      <c r="F54" s="30" t="s">
        <v>75</v>
      </c>
      <c r="G54" s="30" t="s">
        <v>75</v>
      </c>
      <c r="H54" s="30" t="s">
        <v>75</v>
      </c>
    </row>
    <row r="55" spans="2:8" s="16" customFormat="1" ht="14.25">
      <c r="B55" s="31"/>
      <c r="C55" s="32"/>
      <c r="D55" s="32"/>
      <c r="E55" s="32"/>
      <c r="F55" s="32"/>
      <c r="G55" s="32"/>
      <c r="H55" s="32"/>
    </row>
  </sheetData>
  <mergeCells count="5">
    <mergeCell ref="A6:A7"/>
    <mergeCell ref="B6:B7"/>
    <mergeCell ref="A1:H1"/>
    <mergeCell ref="A2:H2"/>
    <mergeCell ref="A4:H4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1"/>
  <sheetViews>
    <sheetView showGridLines="0" zoomScale="75" zoomScaleNormal="75" workbookViewId="0" topLeftCell="A1">
      <selection activeCell="D18" sqref="D18"/>
    </sheetView>
  </sheetViews>
  <sheetFormatPr defaultColWidth="9.140625" defaultRowHeight="12.75"/>
  <cols>
    <col min="1" max="1" width="11.140625" style="0" customWidth="1"/>
    <col min="6" max="6" width="14.57421875" style="0" bestFit="1" customWidth="1"/>
    <col min="7" max="7" width="13.8515625" style="0" bestFit="1" customWidth="1"/>
    <col min="8" max="8" width="14.8515625" style="0" bestFit="1" customWidth="1"/>
    <col min="9" max="9" width="15.421875" style="0" bestFit="1" customWidth="1"/>
  </cols>
  <sheetData>
    <row r="1" spans="1:12" s="1" customFormat="1" ht="15.75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</row>
    <row r="2" spans="1:12" ht="15.75">
      <c r="A2" s="37" t="s">
        <v>82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</row>
    <row r="4" spans="1:12" ht="15.75">
      <c r="A4" s="42" t="s">
        <v>83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</row>
    <row r="5" spans="1:12" ht="12.75">
      <c r="A5" s="47" t="s">
        <v>84</v>
      </c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2" t="s">
        <v>6</v>
      </c>
      <c r="H5" s="2" t="s">
        <v>7</v>
      </c>
      <c r="I5" s="2" t="s">
        <v>8</v>
      </c>
      <c r="J5" s="2" t="s">
        <v>9</v>
      </c>
      <c r="K5" s="50" t="s">
        <v>10</v>
      </c>
      <c r="L5" s="50" t="s">
        <v>11</v>
      </c>
    </row>
    <row r="6" spans="1:12" ht="12.75">
      <c r="A6" s="48"/>
      <c r="B6" s="3" t="s">
        <v>12</v>
      </c>
      <c r="C6" s="3" t="s">
        <v>12</v>
      </c>
      <c r="D6" s="3" t="s">
        <v>12</v>
      </c>
      <c r="E6" s="3" t="s">
        <v>12</v>
      </c>
      <c r="F6" s="3" t="s">
        <v>13</v>
      </c>
      <c r="G6" s="3" t="s">
        <v>14</v>
      </c>
      <c r="H6" s="3" t="s">
        <v>15</v>
      </c>
      <c r="I6" s="3" t="s">
        <v>12</v>
      </c>
      <c r="J6" s="3" t="s">
        <v>16</v>
      </c>
      <c r="K6" s="51"/>
      <c r="L6" s="51"/>
    </row>
    <row r="7" spans="1:12" ht="12.75">
      <c r="A7" s="49"/>
      <c r="B7" s="4">
        <v>3</v>
      </c>
      <c r="C7" s="5">
        <v>7.4</v>
      </c>
      <c r="D7" s="4">
        <v>0.073</v>
      </c>
      <c r="E7" s="4">
        <v>0.766</v>
      </c>
      <c r="F7" s="4">
        <v>0</v>
      </c>
      <c r="G7" s="4">
        <v>26</v>
      </c>
      <c r="H7" s="4">
        <f>G7-19</f>
        <v>7</v>
      </c>
      <c r="I7" s="6">
        <v>50</v>
      </c>
      <c r="J7" s="6">
        <v>6</v>
      </c>
      <c r="K7" s="7">
        <v>7.49</v>
      </c>
      <c r="L7" s="8"/>
    </row>
    <row r="8" ht="12.75">
      <c r="C8" s="7">
        <f>(C7/9.26)*100</f>
        <v>79.91360691144709</v>
      </c>
    </row>
    <row r="9" spans="1:12" ht="15.75">
      <c r="A9" s="47" t="s">
        <v>84</v>
      </c>
      <c r="B9" s="40" t="s">
        <v>17</v>
      </c>
      <c r="C9" s="40"/>
      <c r="D9" s="40"/>
      <c r="E9" s="40"/>
      <c r="F9" s="40"/>
      <c r="G9" s="40"/>
      <c r="H9" s="40"/>
      <c r="I9" s="40"/>
      <c r="J9" s="40"/>
      <c r="K9" s="41"/>
      <c r="L9" s="45" t="s">
        <v>18</v>
      </c>
    </row>
    <row r="10" spans="1:12" ht="12.75">
      <c r="A10" s="48"/>
      <c r="B10" s="9" t="s">
        <v>1</v>
      </c>
      <c r="C10" s="10" t="s">
        <v>2</v>
      </c>
      <c r="D10" s="10" t="s">
        <v>3</v>
      </c>
      <c r="E10" s="10" t="s">
        <v>4</v>
      </c>
      <c r="F10" s="10" t="s">
        <v>5</v>
      </c>
      <c r="G10" s="52" t="s">
        <v>6</v>
      </c>
      <c r="H10" s="53"/>
      <c r="I10" s="10" t="s">
        <v>8</v>
      </c>
      <c r="J10" s="10" t="s">
        <v>9</v>
      </c>
      <c r="K10" s="11" t="s">
        <v>10</v>
      </c>
      <c r="L10" s="46"/>
    </row>
    <row r="11" spans="1:12" ht="12.75">
      <c r="A11" s="49"/>
      <c r="B11" s="4">
        <v>70</v>
      </c>
      <c r="C11" s="7">
        <v>86</v>
      </c>
      <c r="D11" s="4">
        <v>100</v>
      </c>
      <c r="E11" s="4">
        <v>100</v>
      </c>
      <c r="F11" s="4">
        <v>100</v>
      </c>
      <c r="G11" s="38">
        <v>30</v>
      </c>
      <c r="H11" s="39"/>
      <c r="I11" s="4">
        <v>88</v>
      </c>
      <c r="J11" s="4">
        <v>80</v>
      </c>
      <c r="K11" s="4">
        <v>95</v>
      </c>
      <c r="L11" s="6">
        <f>(B11^(0.1))*(C11^(0.17))*(D11^(0.1))*(E11^(0.1))*(F11^(0.15))*(G11^(0.1))*(I11^(0.08))*(J11^(0.08))*(K11^(0.12))</f>
        <v>80.57852467356963</v>
      </c>
    </row>
  </sheetData>
  <mergeCells count="11">
    <mergeCell ref="K5:K6"/>
    <mergeCell ref="A1:L1"/>
    <mergeCell ref="G11:H11"/>
    <mergeCell ref="B9:K9"/>
    <mergeCell ref="A4:L4"/>
    <mergeCell ref="A2:L2"/>
    <mergeCell ref="L9:L10"/>
    <mergeCell ref="A5:A7"/>
    <mergeCell ref="A9:A11"/>
    <mergeCell ref="L5:L6"/>
    <mergeCell ref="G10:H10"/>
  </mergeCells>
  <printOptions/>
  <pageMargins left="0.3937007874015748" right="0.3937007874015748" top="0.2362204724409449" bottom="0.15748031496062992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Engevix Engenharia S/C LTDA.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Engevix Engenharia S/C LTDA.</dc:creator>
  <cp:keywords/>
  <dc:description/>
  <cp:lastModifiedBy>Engevix Engenharia S/C LTDA.</cp:lastModifiedBy>
  <dcterms:created xsi:type="dcterms:W3CDTF">1999-09-30T17:06:52Z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